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235" windowHeight="8190" activeTab="3"/>
  </bookViews>
  <sheets>
    <sheet name="ต.ค.60" sheetId="1" r:id="rId1"/>
    <sheet name="พ.ย.60" sheetId="2" r:id="rId2"/>
    <sheet name="ธ.ค.60" sheetId="3" r:id="rId3"/>
    <sheet name="ม.ค.61" sheetId="4" r:id="rId4"/>
  </sheets>
  <externalReferences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C38" i="4" l="1"/>
  <c r="D37" i="4"/>
  <c r="D36" i="4"/>
  <c r="D35" i="4"/>
  <c r="D22" i="4"/>
  <c r="D38" i="4" s="1"/>
  <c r="D39" i="4" l="1"/>
  <c r="C38" i="3"/>
  <c r="D37" i="3"/>
  <c r="D36" i="3"/>
  <c r="D35" i="3"/>
  <c r="D38" i="3" s="1"/>
  <c r="D39" i="3" l="1"/>
  <c r="D38" i="2"/>
  <c r="C38" i="2"/>
  <c r="D38" i="1"/>
  <c r="C38" i="1"/>
</calcChain>
</file>

<file path=xl/sharedStrings.xml><?xml version="1.0" encoding="utf-8"?>
<sst xmlns="http://schemas.openxmlformats.org/spreadsheetml/2006/main" count="244" uniqueCount="59">
  <si>
    <t>องค์การบริหารส่วนตำบลปากช่อง</t>
  </si>
  <si>
    <t>งบทดลอง</t>
  </si>
  <si>
    <t>ณ.  วันที่  31 ตุลาคม  2560</t>
  </si>
  <si>
    <t>รายการ</t>
  </si>
  <si>
    <t>รหัสบัญชี</t>
  </si>
  <si>
    <t>เดบิท</t>
  </si>
  <si>
    <t>เครดิต</t>
  </si>
  <si>
    <t>เงินสด</t>
  </si>
  <si>
    <t>เงินฝาก - ออมทรัพย์ (กรุงไทย) (303-0-28709-2)</t>
  </si>
  <si>
    <t>11012001</t>
  </si>
  <si>
    <t>เงินฝาก - ออมทรัพย์ (ธกส.) (016212317668)</t>
  </si>
  <si>
    <t>เงินฝาก - ออมทรัพย์ (ธกส.) (016212397434) เศรษฐกิจชุมชน</t>
  </si>
  <si>
    <t xml:space="preserve">เงินฝาก - ออมทรัพย์ (ธกส.)  (016212634793) </t>
  </si>
  <si>
    <t>เงินฝาก - เผื่อเรียก (ออมสิน) (020088645021)</t>
  </si>
  <si>
    <t>เงินฝาก - ประจำ (กรุงไทย) (303-2-13416-1)</t>
  </si>
  <si>
    <t>11012002</t>
  </si>
  <si>
    <t>เงินฝาก - ประจำ (ออมสิน) (300010510026)</t>
  </si>
  <si>
    <t>ลูกหนี้เงินยืม</t>
  </si>
  <si>
    <t>รายได้จากรัฐบาลค้างรับ</t>
  </si>
  <si>
    <t>11042000</t>
  </si>
  <si>
    <t>ลูกหนี้ภาษีโรงเรือนและที่ดิน</t>
  </si>
  <si>
    <t>ลูกหนี้ภาษีบำรุงท้องที่</t>
  </si>
  <si>
    <t>ลูกหนี้ภาษีป้าย</t>
  </si>
  <si>
    <t>ลูกหนี้เงินยืมเงินสะสม</t>
  </si>
  <si>
    <t>ลูกหนี้เงินสะสม</t>
  </si>
  <si>
    <t xml:space="preserve">เงินรับฝากอื่นๆ </t>
  </si>
  <si>
    <t>เจ้าหนี้เงินสะสม</t>
  </si>
  <si>
    <t>เงินสะสม</t>
  </si>
  <si>
    <t>เงินทุนสำรองเงินสะสม</t>
  </si>
  <si>
    <t>รายจ่ายงบกลาง</t>
  </si>
  <si>
    <t>เงินเดือน (ฝ่ายการเมือง)</t>
  </si>
  <si>
    <t>เงินเดือน (ฝ่ายประจำ)</t>
  </si>
  <si>
    <t>ค่าตอบแทน</t>
  </si>
  <si>
    <t>ค่าใช้สอย</t>
  </si>
  <si>
    <t>ค่าวัสดุ</t>
  </si>
  <si>
    <t>สาธารณูปโภค</t>
  </si>
  <si>
    <t>ครุภัณฑ์</t>
  </si>
  <si>
    <t>ค่าที่ดินและสิ่งก่อสร้าง</t>
  </si>
  <si>
    <t>รายจ่ายอื่น</t>
  </si>
  <si>
    <t>เงินอุดหนุน</t>
  </si>
  <si>
    <t>รายรับ  (หมายเหตุ  1)</t>
  </si>
  <si>
    <t>รายจ่ายค้างจ่าย  (หมายเหตุ  2)</t>
  </si>
  <si>
    <t>เงินรับฝาก  (หมายเหตุ 3)</t>
  </si>
  <si>
    <t>รวม</t>
  </si>
  <si>
    <r>
      <t>เรียน</t>
    </r>
    <r>
      <rPr>
        <sz val="16"/>
        <rFont val="TH SarabunPSK"/>
        <family val="2"/>
      </rPr>
      <t xml:space="preserve">   ปลัดองค์การบริหารส่วนตำบลปากช่อง</t>
    </r>
  </si>
  <si>
    <r>
      <t>เรียน</t>
    </r>
    <r>
      <rPr>
        <sz val="16"/>
        <rFont val="TH SarabunPSK"/>
        <family val="2"/>
      </rPr>
      <t xml:space="preserve">    นายกองค์การบริหารส่วนตำบลปากช่อง</t>
    </r>
  </si>
  <si>
    <t xml:space="preserve">           -   เพื่อโปรดทราบ</t>
  </si>
  <si>
    <t xml:space="preserve">             -   โปรดทราบ</t>
  </si>
  <si>
    <t xml:space="preserve">                    (นางสุภาวดี  หลาบอินทร์)</t>
  </si>
  <si>
    <t xml:space="preserve">                    (นายคมสรรค์  หวังกั้นกลาง)</t>
  </si>
  <si>
    <t xml:space="preserve">                       ผู้อำนวยการกองคลัง</t>
  </si>
  <si>
    <t xml:space="preserve">                        ปลัด อบต.ปากช่อง</t>
  </si>
  <si>
    <r>
      <t xml:space="preserve">คำสั่ง </t>
    </r>
    <r>
      <rPr>
        <sz val="16"/>
        <rFont val="TH SarabunPSK"/>
        <family val="2"/>
      </rPr>
      <t xml:space="preserve">  นายกองค์การบริหารส่วนตำบลปากช่อง</t>
    </r>
  </si>
  <si>
    <t xml:space="preserve">                                                                -    ทราบ</t>
  </si>
  <si>
    <t>(นายเสกสันต์  ทองสวัสดิ์วงศ์)</t>
  </si>
  <si>
    <t>นายกองค์การบริหารส่วนตำบลปากช่อง</t>
  </si>
  <si>
    <t>ณ.  วันที่  30  พฤศจิกายน  2560</t>
  </si>
  <si>
    <t>ณ.  วันที่  31 ธันวาคม  2560</t>
  </si>
  <si>
    <t>ณ.  วันที่  31 มกราคม 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</si>
</sst>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7" x14ac:knownFonts="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C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64"/>
      </left>
      <right style="thin">
        <color indexed="12"/>
      </right>
      <top/>
      <bottom/>
      <diagonal/>
    </border>
  </borders>
  <cellStyleXfs count="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93">
    <xf numFmtId="0" fontId="0" fillId="0" borderId="0" xfId="0"/>
    <xf numFmtId="0" fontId="1" fillId="0" borderId="0" xfId="1"/>
    <xf numFmtId="0" fontId="3" fillId="0" borderId="0" xfId="1" applyFont="1" applyBorder="1"/>
    <xf numFmtId="0" fontId="4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Border="1" applyAlignment="1">
      <alignment horizontal="center"/>
    </xf>
    <xf numFmtId="0" fontId="4" fillId="0" borderId="0" xfId="1" applyFont="1"/>
    <xf numFmtId="0" fontId="3" fillId="0" borderId="3" xfId="1" applyFont="1" applyBorder="1"/>
    <xf numFmtId="49" fontId="3" fillId="0" borderId="3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43" fontId="3" fillId="0" borderId="3" xfId="2" applyFont="1" applyBorder="1" applyAlignment="1">
      <alignment horizontal="center"/>
    </xf>
    <xf numFmtId="43" fontId="3" fillId="0" borderId="0" xfId="2" applyFont="1" applyBorder="1" applyAlignment="1">
      <alignment horizontal="center"/>
    </xf>
    <xf numFmtId="43" fontId="5" fillId="0" borderId="3" xfId="2" applyFont="1" applyBorder="1" applyAlignment="1">
      <alignment horizontal="center"/>
    </xf>
    <xf numFmtId="43" fontId="4" fillId="0" borderId="6" xfId="1" applyNumberFormat="1" applyFont="1" applyBorder="1"/>
    <xf numFmtId="43" fontId="4" fillId="0" borderId="0" xfId="1" applyNumberFormat="1" applyFont="1" applyBorder="1"/>
    <xf numFmtId="187" fontId="3" fillId="0" borderId="0" xfId="1" applyNumberFormat="1" applyFont="1"/>
    <xf numFmtId="0" fontId="3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43" fontId="3" fillId="0" borderId="5" xfId="1" applyNumberFormat="1" applyFont="1" applyBorder="1" applyAlignment="1">
      <alignment horizontal="center"/>
    </xf>
    <xf numFmtId="43" fontId="3" fillId="0" borderId="5" xfId="2" applyFont="1" applyBorder="1" applyAlignment="1">
      <alignment horizontal="center"/>
    </xf>
    <xf numFmtId="43" fontId="6" fillId="0" borderId="3" xfId="2" applyFont="1" applyBorder="1" applyAlignment="1">
      <alignment horizontal="center"/>
    </xf>
    <xf numFmtId="0" fontId="6" fillId="0" borderId="3" xfId="1" applyFont="1" applyBorder="1"/>
    <xf numFmtId="0" fontId="6" fillId="0" borderId="2" xfId="1" applyFont="1" applyBorder="1"/>
    <xf numFmtId="0" fontId="4" fillId="0" borderId="6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3" fillId="0" borderId="9" xfId="1" applyFont="1" applyBorder="1"/>
    <xf numFmtId="0" fontId="1" fillId="0" borderId="0" xfId="1"/>
    <xf numFmtId="0" fontId="3" fillId="0" borderId="0" xfId="1" applyFont="1" applyBorder="1"/>
    <xf numFmtId="0" fontId="4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Border="1" applyAlignment="1">
      <alignment horizontal="center"/>
    </xf>
    <xf numFmtId="0" fontId="4" fillId="0" borderId="0" xfId="1" applyFont="1"/>
    <xf numFmtId="0" fontId="3" fillId="0" borderId="3" xfId="1" applyFont="1" applyBorder="1"/>
    <xf numFmtId="49" fontId="3" fillId="0" borderId="3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43" fontId="3" fillId="0" borderId="3" xfId="3" applyFont="1" applyBorder="1" applyAlignment="1">
      <alignment horizontal="center"/>
    </xf>
    <xf numFmtId="43" fontId="3" fillId="0" borderId="0" xfId="3" applyFont="1" applyBorder="1" applyAlignment="1">
      <alignment horizontal="center"/>
    </xf>
    <xf numFmtId="43" fontId="5" fillId="0" borderId="3" xfId="3" applyFont="1" applyBorder="1" applyAlignment="1">
      <alignment horizontal="center"/>
    </xf>
    <xf numFmtId="43" fontId="4" fillId="0" borderId="6" xfId="1" applyNumberFormat="1" applyFont="1" applyBorder="1"/>
    <xf numFmtId="43" fontId="4" fillId="0" borderId="0" xfId="1" applyNumberFormat="1" applyFont="1" applyBorder="1"/>
    <xf numFmtId="187" fontId="3" fillId="0" borderId="0" xfId="1" applyNumberFormat="1" applyFont="1"/>
    <xf numFmtId="0" fontId="3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43" fontId="3" fillId="0" borderId="5" xfId="1" applyNumberFormat="1" applyFont="1" applyBorder="1" applyAlignment="1">
      <alignment horizontal="center"/>
    </xf>
    <xf numFmtId="43" fontId="3" fillId="0" borderId="5" xfId="3" applyFont="1" applyBorder="1" applyAlignment="1">
      <alignment horizontal="center"/>
    </xf>
    <xf numFmtId="43" fontId="6" fillId="0" borderId="3" xfId="3" applyFont="1" applyBorder="1" applyAlignment="1">
      <alignment horizontal="center"/>
    </xf>
    <xf numFmtId="0" fontId="6" fillId="0" borderId="3" xfId="1" applyFont="1" applyBorder="1"/>
    <xf numFmtId="0" fontId="6" fillId="0" borderId="2" xfId="1" applyFont="1" applyBorder="1"/>
    <xf numFmtId="0" fontId="4" fillId="0" borderId="6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3" fillId="0" borderId="9" xfId="1" applyFont="1" applyBorder="1"/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3" fontId="3" fillId="0" borderId="5" xfId="0" applyNumberFormat="1" applyFont="1" applyBorder="1" applyAlignment="1">
      <alignment horizontal="center"/>
    </xf>
    <xf numFmtId="0" fontId="3" fillId="0" borderId="3" xfId="0" applyFont="1" applyBorder="1"/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/>
    <xf numFmtId="0" fontId="3" fillId="0" borderId="0" xfId="0" applyFont="1" applyBorder="1"/>
    <xf numFmtId="0" fontId="6" fillId="0" borderId="3" xfId="0" applyFont="1" applyBorder="1"/>
    <xf numFmtId="0" fontId="5" fillId="0" borderId="5" xfId="0" applyFont="1" applyBorder="1" applyAlignment="1">
      <alignment horizontal="center"/>
    </xf>
    <xf numFmtId="0" fontId="6" fillId="0" borderId="2" xfId="0" applyFont="1" applyBorder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3" fontId="4" fillId="0" borderId="6" xfId="0" applyNumberFormat="1" applyFont="1" applyBorder="1"/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187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9">
    <cellStyle name="Comma 2" xfId="3"/>
    <cellStyle name="Comma 3" xfId="4"/>
    <cellStyle name="Comma 4" xfId="2"/>
    <cellStyle name="Normal" xfId="0" builtinId="0"/>
    <cellStyle name="Normal 2" xfId="5"/>
    <cellStyle name="Normal 3" xfId="1"/>
    <cellStyle name="เครื่องหมายจุลภาค 2" xfId="6"/>
    <cellStyle name="ปกติ 2" xfId="7"/>
    <cellStyle name="ปกติ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08;&#3633;&#3609;&#3623;&#3634;&#3588;&#3617;%206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7;&#3585;&#3619;&#3634;&#3588;&#3617;%206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"/>
      <sheetName val="สรุปอุดหนุนทั่วไป (2)"/>
      <sheetName val="ทั่วไป5"/>
      <sheetName val="ทั่วไป6"/>
      <sheetName val="ทั่วไป7"/>
      <sheetName val="ทั่วไป8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6">
          <cell r="E56">
            <v>24355671.16</v>
          </cell>
        </row>
      </sheetData>
      <sheetData sheetId="12">
        <row r="16">
          <cell r="C16">
            <v>619721</v>
          </cell>
        </row>
        <row r="29">
          <cell r="C29">
            <v>3790349.3200000003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าตรฐาน1"/>
      <sheetName val="มาตรฐาน2"/>
      <sheetName val="มาตรฐาน3"/>
      <sheetName val="สรุปอุดหนุนทั่วไป61"/>
      <sheetName val="สรุปอุดหนุนทั่วไป (2)"/>
      <sheetName val="ทั่วไป9"/>
      <sheetName val="ทั่วไป10"/>
      <sheetName val="ทั่วไป11"/>
      <sheetName val="งบรับจ่าย"/>
      <sheetName val="งบทดลอง"/>
      <sheetName val="หมายเหตุ1"/>
      <sheetName val="รายละเอียด2-3"/>
      <sheetName val="กระทบยอด(จ่ายจากเงินรายรับ)"/>
      <sheetName val="กระทบยอด(งบคงเหลือ)"/>
      <sheetName val="กระทบยอด (การโอน)"/>
      <sheetName val="กระทบยอด(เงินสะสม)"/>
      <sheetName val="อุดหนุนทั่วไป-เฉพาะกิจ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6">
          <cell r="E56">
            <v>35747832.930000007</v>
          </cell>
        </row>
      </sheetData>
      <sheetData sheetId="11">
        <row r="16">
          <cell r="C16">
            <v>177721</v>
          </cell>
        </row>
        <row r="29">
          <cell r="C29">
            <v>3746375.2800000003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A2" sqref="A2:D2"/>
    </sheetView>
  </sheetViews>
  <sheetFormatPr defaultRowHeight="14.25" x14ac:dyDescent="0.2"/>
  <cols>
    <col min="1" max="1" width="49.125" bestFit="1" customWidth="1"/>
    <col min="2" max="2" width="11" customWidth="1"/>
    <col min="3" max="4" width="15.25" customWidth="1"/>
  </cols>
  <sheetData>
    <row r="1" spans="1:4" ht="21" x14ac:dyDescent="0.35">
      <c r="A1" s="88" t="s">
        <v>0</v>
      </c>
      <c r="B1" s="88"/>
      <c r="C1" s="88"/>
      <c r="D1" s="88"/>
    </row>
    <row r="2" spans="1:4" ht="21" x14ac:dyDescent="0.35">
      <c r="A2" s="88" t="s">
        <v>1</v>
      </c>
      <c r="B2" s="88"/>
      <c r="C2" s="88"/>
      <c r="D2" s="88"/>
    </row>
    <row r="3" spans="1:4" ht="21" x14ac:dyDescent="0.35">
      <c r="A3" s="89" t="s">
        <v>2</v>
      </c>
      <c r="B3" s="89"/>
      <c r="C3" s="89"/>
      <c r="D3" s="89"/>
    </row>
    <row r="4" spans="1:4" ht="21" x14ac:dyDescent="0.35">
      <c r="A4" s="9" t="s">
        <v>3</v>
      </c>
      <c r="B4" s="19" t="s">
        <v>4</v>
      </c>
      <c r="C4" s="9" t="s">
        <v>5</v>
      </c>
      <c r="D4" s="9" t="s">
        <v>6</v>
      </c>
    </row>
    <row r="5" spans="1:4" ht="21" x14ac:dyDescent="0.35">
      <c r="A5" s="16" t="s">
        <v>7</v>
      </c>
      <c r="B5" s="27">
        <v>11011000</v>
      </c>
      <c r="C5" s="21"/>
      <c r="D5" s="10"/>
    </row>
    <row r="6" spans="1:4" ht="21" x14ac:dyDescent="0.35">
      <c r="A6" s="7" t="s">
        <v>8</v>
      </c>
      <c r="B6" s="8" t="s">
        <v>9</v>
      </c>
      <c r="C6" s="22">
        <v>47726464.240000002</v>
      </c>
      <c r="D6" s="10"/>
    </row>
    <row r="7" spans="1:4" ht="21" x14ac:dyDescent="0.35">
      <c r="A7" s="7" t="s">
        <v>10</v>
      </c>
      <c r="B7" s="8" t="s">
        <v>9</v>
      </c>
      <c r="C7" s="22">
        <v>1925372.27</v>
      </c>
      <c r="D7" s="10"/>
    </row>
    <row r="8" spans="1:4" ht="21" x14ac:dyDescent="0.35">
      <c r="A8" s="7" t="s">
        <v>11</v>
      </c>
      <c r="B8" s="8" t="s">
        <v>9</v>
      </c>
      <c r="C8" s="22">
        <v>2218200.9300000002</v>
      </c>
      <c r="D8" s="10"/>
    </row>
    <row r="9" spans="1:4" ht="21" x14ac:dyDescent="0.35">
      <c r="A9" s="7" t="s">
        <v>12</v>
      </c>
      <c r="B9" s="8" t="s">
        <v>9</v>
      </c>
      <c r="C9" s="22">
        <v>271600.55</v>
      </c>
      <c r="D9" s="10"/>
    </row>
    <row r="10" spans="1:4" ht="21" x14ac:dyDescent="0.35">
      <c r="A10" s="7" t="s">
        <v>13</v>
      </c>
      <c r="B10" s="8" t="s">
        <v>9</v>
      </c>
      <c r="C10" s="22">
        <v>5138653.9000000004</v>
      </c>
      <c r="D10" s="10"/>
    </row>
    <row r="11" spans="1:4" ht="21" x14ac:dyDescent="0.35">
      <c r="A11" s="7" t="s">
        <v>14</v>
      </c>
      <c r="B11" s="8" t="s">
        <v>15</v>
      </c>
      <c r="C11" s="22">
        <v>15937406.83</v>
      </c>
      <c r="D11" s="10"/>
    </row>
    <row r="12" spans="1:4" ht="21" x14ac:dyDescent="0.35">
      <c r="A12" s="7" t="s">
        <v>16</v>
      </c>
      <c r="B12" s="8" t="s">
        <v>15</v>
      </c>
      <c r="C12" s="22">
        <v>1056.77</v>
      </c>
      <c r="D12" s="10"/>
    </row>
    <row r="13" spans="1:4" ht="21" x14ac:dyDescent="0.35">
      <c r="A13" s="7" t="s">
        <v>17</v>
      </c>
      <c r="B13" s="28">
        <v>11041000</v>
      </c>
      <c r="C13" s="22"/>
      <c r="D13" s="10"/>
    </row>
    <row r="14" spans="1:4" ht="21" x14ac:dyDescent="0.35">
      <c r="A14" s="7" t="s">
        <v>18</v>
      </c>
      <c r="B14" s="8" t="s">
        <v>19</v>
      </c>
      <c r="C14" s="22"/>
      <c r="D14" s="10"/>
    </row>
    <row r="15" spans="1:4" ht="21" x14ac:dyDescent="0.35">
      <c r="A15" s="7" t="s">
        <v>20</v>
      </c>
      <c r="B15" s="28">
        <v>11043001</v>
      </c>
      <c r="C15" s="22">
        <v>251652</v>
      </c>
      <c r="D15" s="10"/>
    </row>
    <row r="16" spans="1:4" ht="21" x14ac:dyDescent="0.35">
      <c r="A16" s="7" t="s">
        <v>21</v>
      </c>
      <c r="B16" s="28">
        <v>11043002</v>
      </c>
      <c r="C16" s="22">
        <v>28965.599999999999</v>
      </c>
      <c r="D16" s="10"/>
    </row>
    <row r="17" spans="1:4" ht="21" x14ac:dyDescent="0.35">
      <c r="A17" s="7" t="s">
        <v>22</v>
      </c>
      <c r="B17" s="28">
        <v>11043003</v>
      </c>
      <c r="C17" s="22">
        <v>77457</v>
      </c>
      <c r="D17" s="10"/>
    </row>
    <row r="18" spans="1:4" ht="21" x14ac:dyDescent="0.35">
      <c r="A18" s="7" t="s">
        <v>23</v>
      </c>
      <c r="B18" s="28">
        <v>11047000</v>
      </c>
      <c r="C18" s="11"/>
      <c r="D18" s="10"/>
    </row>
    <row r="19" spans="1:4" ht="21" x14ac:dyDescent="0.35">
      <c r="A19" s="7" t="s">
        <v>24</v>
      </c>
      <c r="B19" s="28">
        <v>19040000</v>
      </c>
      <c r="C19" s="11"/>
      <c r="D19" s="10"/>
    </row>
    <row r="20" spans="1:4" ht="21" x14ac:dyDescent="0.35">
      <c r="A20" s="30" t="s">
        <v>25</v>
      </c>
      <c r="B20" s="28">
        <v>21040099</v>
      </c>
      <c r="C20" s="11"/>
      <c r="D20" s="10"/>
    </row>
    <row r="21" spans="1:4" ht="21" x14ac:dyDescent="0.35">
      <c r="A21" s="7" t="s">
        <v>26</v>
      </c>
      <c r="B21" s="28">
        <v>29010000</v>
      </c>
      <c r="C21" s="11"/>
      <c r="D21" s="10"/>
    </row>
    <row r="22" spans="1:4" ht="21" x14ac:dyDescent="0.35">
      <c r="A22" s="7" t="s">
        <v>27</v>
      </c>
      <c r="B22" s="28">
        <v>31000000</v>
      </c>
      <c r="C22" s="22"/>
      <c r="D22" s="10">
        <v>26731073.91</v>
      </c>
    </row>
    <row r="23" spans="1:4" ht="21" x14ac:dyDescent="0.35">
      <c r="A23" s="7" t="s">
        <v>28</v>
      </c>
      <c r="B23" s="28">
        <v>32000000</v>
      </c>
      <c r="C23" s="2"/>
      <c r="D23" s="12">
        <v>44509097.329999998</v>
      </c>
    </row>
    <row r="24" spans="1:4" ht="21" x14ac:dyDescent="0.35">
      <c r="A24" s="7" t="s">
        <v>29</v>
      </c>
      <c r="B24" s="28">
        <v>51100000</v>
      </c>
      <c r="C24" s="10">
        <v>1674992</v>
      </c>
      <c r="D24" s="10"/>
    </row>
    <row r="25" spans="1:4" ht="21" x14ac:dyDescent="0.35">
      <c r="A25" s="7" t="s">
        <v>30</v>
      </c>
      <c r="B25" s="28">
        <v>52100000</v>
      </c>
      <c r="C25" s="10">
        <v>345210</v>
      </c>
      <c r="D25" s="10"/>
    </row>
    <row r="26" spans="1:4" ht="21" x14ac:dyDescent="0.35">
      <c r="A26" s="7" t="s">
        <v>31</v>
      </c>
      <c r="B26" s="28">
        <v>52200000</v>
      </c>
      <c r="C26" s="10">
        <v>1032515</v>
      </c>
      <c r="D26" s="10"/>
    </row>
    <row r="27" spans="1:4" ht="21" x14ac:dyDescent="0.35">
      <c r="A27" s="7" t="s">
        <v>32</v>
      </c>
      <c r="B27" s="28">
        <v>53100000</v>
      </c>
      <c r="C27" s="10"/>
      <c r="D27" s="10"/>
    </row>
    <row r="28" spans="1:4" ht="21" x14ac:dyDescent="0.35">
      <c r="A28" s="7" t="s">
        <v>33</v>
      </c>
      <c r="B28" s="28">
        <v>53200000</v>
      </c>
      <c r="C28" s="10">
        <v>19000</v>
      </c>
      <c r="D28" s="10"/>
    </row>
    <row r="29" spans="1:4" ht="21" x14ac:dyDescent="0.35">
      <c r="A29" s="7" t="s">
        <v>34</v>
      </c>
      <c r="B29" s="28">
        <v>53300000</v>
      </c>
      <c r="C29" s="10"/>
      <c r="D29" s="10"/>
    </row>
    <row r="30" spans="1:4" ht="21" x14ac:dyDescent="0.35">
      <c r="A30" s="7" t="s">
        <v>35</v>
      </c>
      <c r="B30" s="28">
        <v>53400000</v>
      </c>
      <c r="C30" s="10"/>
      <c r="D30" s="10"/>
    </row>
    <row r="31" spans="1:4" ht="21" x14ac:dyDescent="0.35">
      <c r="A31" s="7" t="s">
        <v>36</v>
      </c>
      <c r="B31" s="28">
        <v>54100000</v>
      </c>
      <c r="C31" s="10"/>
      <c r="D31" s="10"/>
    </row>
    <row r="32" spans="1:4" ht="21" x14ac:dyDescent="0.35">
      <c r="A32" s="7" t="s">
        <v>37</v>
      </c>
      <c r="B32" s="28">
        <v>54200000</v>
      </c>
      <c r="C32" s="10"/>
      <c r="D32" s="10"/>
    </row>
    <row r="33" spans="1:4" ht="21" x14ac:dyDescent="0.35">
      <c r="A33" s="7" t="s">
        <v>38</v>
      </c>
      <c r="B33" s="28">
        <v>55100000</v>
      </c>
      <c r="C33" s="10"/>
      <c r="D33" s="10"/>
    </row>
    <row r="34" spans="1:4" ht="21" x14ac:dyDescent="0.35">
      <c r="A34" s="7" t="s">
        <v>39</v>
      </c>
      <c r="B34" s="28">
        <v>56100000</v>
      </c>
      <c r="C34" s="10">
        <v>10000</v>
      </c>
      <c r="D34" s="10"/>
    </row>
    <row r="35" spans="1:4" ht="21" x14ac:dyDescent="0.35">
      <c r="A35" s="24" t="s">
        <v>40</v>
      </c>
      <c r="B35" s="29"/>
      <c r="C35" s="12"/>
      <c r="D35" s="23">
        <v>179767.44</v>
      </c>
    </row>
    <row r="36" spans="1:4" ht="21" x14ac:dyDescent="0.35">
      <c r="A36" s="24" t="s">
        <v>41</v>
      </c>
      <c r="B36" s="29"/>
      <c r="C36" s="12"/>
      <c r="D36" s="23">
        <v>1189234</v>
      </c>
    </row>
    <row r="37" spans="1:4" ht="21" x14ac:dyDescent="0.35">
      <c r="A37" s="25" t="s">
        <v>42</v>
      </c>
      <c r="B37" s="29"/>
      <c r="C37" s="12"/>
      <c r="D37" s="23">
        <v>4049374.41</v>
      </c>
    </row>
    <row r="38" spans="1:4" ht="21.75" thickBot="1" x14ac:dyDescent="0.4">
      <c r="A38" s="26" t="s">
        <v>43</v>
      </c>
      <c r="B38" s="20"/>
      <c r="C38" s="13">
        <f>SUM(C5:C37)</f>
        <v>76658547.089999989</v>
      </c>
      <c r="D38" s="43">
        <f>SUM(D5:D37)</f>
        <v>76658547.089999989</v>
      </c>
    </row>
    <row r="39" spans="1:4" ht="21.75" thickTop="1" x14ac:dyDescent="0.35">
      <c r="A39" s="5"/>
      <c r="B39" s="5"/>
      <c r="C39" s="14"/>
      <c r="D39" s="14">
        <v>0</v>
      </c>
    </row>
    <row r="40" spans="1:4" ht="23.25" x14ac:dyDescent="0.5">
      <c r="A40" s="2"/>
      <c r="B40" s="18"/>
      <c r="C40" s="1"/>
      <c r="D40" s="15"/>
    </row>
    <row r="41" spans="1:4" ht="23.25" x14ac:dyDescent="0.5">
      <c r="A41" s="6" t="s">
        <v>44</v>
      </c>
      <c r="B41" s="3"/>
      <c r="C41" s="6" t="s">
        <v>45</v>
      </c>
      <c r="D41" s="1"/>
    </row>
    <row r="42" spans="1:4" ht="23.25" x14ac:dyDescent="0.5">
      <c r="A42" s="4" t="s">
        <v>46</v>
      </c>
      <c r="B42" s="1"/>
      <c r="C42" s="4" t="s">
        <v>47</v>
      </c>
      <c r="D42" s="1"/>
    </row>
    <row r="43" spans="1:4" ht="21.75" x14ac:dyDescent="0.5">
      <c r="A43" s="1"/>
      <c r="B43" s="1"/>
      <c r="C43" s="1"/>
      <c r="D43" s="1"/>
    </row>
    <row r="44" spans="1:4" ht="23.25" x14ac:dyDescent="0.5">
      <c r="A44" s="4" t="s">
        <v>48</v>
      </c>
      <c r="B44" s="1"/>
      <c r="C44" s="4" t="s">
        <v>49</v>
      </c>
      <c r="D44" s="1"/>
    </row>
    <row r="45" spans="1:4" ht="23.25" x14ac:dyDescent="0.5">
      <c r="A45" s="4" t="s">
        <v>50</v>
      </c>
      <c r="B45" s="1"/>
      <c r="C45" s="4" t="s">
        <v>51</v>
      </c>
      <c r="D45" s="1"/>
    </row>
    <row r="46" spans="1:4" ht="23.25" x14ac:dyDescent="0.5">
      <c r="A46" s="17"/>
      <c r="B46" s="1"/>
      <c r="C46" s="1"/>
      <c r="D46" s="1"/>
    </row>
    <row r="47" spans="1:4" ht="21" x14ac:dyDescent="0.35">
      <c r="A47" s="88" t="s">
        <v>52</v>
      </c>
      <c r="B47" s="88"/>
      <c r="C47" s="88"/>
      <c r="D47" s="88"/>
    </row>
    <row r="48" spans="1:4" ht="23.25" x14ac:dyDescent="0.5">
      <c r="A48" s="4" t="s">
        <v>53</v>
      </c>
      <c r="B48" s="1"/>
      <c r="C48" s="1"/>
      <c r="D48" s="1"/>
    </row>
    <row r="49" spans="1:4" ht="21.75" x14ac:dyDescent="0.5">
      <c r="A49" s="1"/>
      <c r="B49" s="1"/>
      <c r="C49" s="1"/>
      <c r="D49" s="1"/>
    </row>
    <row r="50" spans="1:4" ht="21" x14ac:dyDescent="0.35">
      <c r="A50" s="87" t="s">
        <v>54</v>
      </c>
      <c r="B50" s="87"/>
      <c r="C50" s="87"/>
      <c r="D50" s="87"/>
    </row>
    <row r="51" spans="1:4" ht="21" x14ac:dyDescent="0.35">
      <c r="A51" s="87" t="s">
        <v>55</v>
      </c>
      <c r="B51" s="87"/>
      <c r="C51" s="87"/>
      <c r="D51" s="87"/>
    </row>
  </sheetData>
  <mergeCells count="6">
    <mergeCell ref="A51:D51"/>
    <mergeCell ref="A1:D1"/>
    <mergeCell ref="A2:D2"/>
    <mergeCell ref="A3:D3"/>
    <mergeCell ref="A47:D47"/>
    <mergeCell ref="A50:D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activeCell="A2" sqref="A2:D2"/>
    </sheetView>
  </sheetViews>
  <sheetFormatPr defaultRowHeight="14.25" x14ac:dyDescent="0.2"/>
  <cols>
    <col min="1" max="1" width="49.125" bestFit="1" customWidth="1"/>
    <col min="2" max="2" width="10.5" customWidth="1"/>
    <col min="3" max="4" width="15.5" customWidth="1"/>
  </cols>
  <sheetData>
    <row r="1" spans="1:4" ht="21" x14ac:dyDescent="0.35">
      <c r="A1" s="88" t="s">
        <v>0</v>
      </c>
      <c r="B1" s="88"/>
      <c r="C1" s="88"/>
      <c r="D1" s="88"/>
    </row>
    <row r="2" spans="1:4" ht="21" x14ac:dyDescent="0.35">
      <c r="A2" s="88" t="s">
        <v>1</v>
      </c>
      <c r="B2" s="88"/>
      <c r="C2" s="88"/>
      <c r="D2" s="88"/>
    </row>
    <row r="3" spans="1:4" ht="21" x14ac:dyDescent="0.35">
      <c r="A3" s="89" t="s">
        <v>56</v>
      </c>
      <c r="B3" s="89"/>
      <c r="C3" s="89"/>
      <c r="D3" s="89"/>
    </row>
    <row r="4" spans="1:4" ht="21" x14ac:dyDescent="0.35">
      <c r="A4" s="39" t="s">
        <v>3</v>
      </c>
      <c r="B4" s="49" t="s">
        <v>4</v>
      </c>
      <c r="C4" s="39" t="s">
        <v>5</v>
      </c>
      <c r="D4" s="39" t="s">
        <v>6</v>
      </c>
    </row>
    <row r="5" spans="1:4" ht="21" x14ac:dyDescent="0.35">
      <c r="A5" s="46" t="s">
        <v>7</v>
      </c>
      <c r="B5" s="57">
        <v>11011000</v>
      </c>
      <c r="C5" s="51"/>
      <c r="D5" s="40"/>
    </row>
    <row r="6" spans="1:4" ht="21" x14ac:dyDescent="0.35">
      <c r="A6" s="37" t="s">
        <v>8</v>
      </c>
      <c r="B6" s="38" t="s">
        <v>9</v>
      </c>
      <c r="C6" s="52">
        <v>50101404.670000002</v>
      </c>
      <c r="D6" s="40"/>
    </row>
    <row r="7" spans="1:4" ht="21" x14ac:dyDescent="0.35">
      <c r="A7" s="37" t="s">
        <v>10</v>
      </c>
      <c r="B7" s="38" t="s">
        <v>9</v>
      </c>
      <c r="C7" s="52">
        <v>1305169.57</v>
      </c>
      <c r="D7" s="40"/>
    </row>
    <row r="8" spans="1:4" ht="21" x14ac:dyDescent="0.35">
      <c r="A8" s="37" t="s">
        <v>11</v>
      </c>
      <c r="B8" s="38" t="s">
        <v>9</v>
      </c>
      <c r="C8" s="52">
        <v>2218200.9300000002</v>
      </c>
      <c r="D8" s="40"/>
    </row>
    <row r="9" spans="1:4" ht="21" x14ac:dyDescent="0.35">
      <c r="A9" s="37" t="s">
        <v>12</v>
      </c>
      <c r="B9" s="38" t="s">
        <v>9</v>
      </c>
      <c r="C9" s="52">
        <v>271600.55</v>
      </c>
      <c r="D9" s="40"/>
    </row>
    <row r="10" spans="1:4" ht="21" x14ac:dyDescent="0.35">
      <c r="A10" s="37" t="s">
        <v>13</v>
      </c>
      <c r="B10" s="38" t="s">
        <v>9</v>
      </c>
      <c r="C10" s="52">
        <v>5138653.9000000004</v>
      </c>
      <c r="D10" s="40"/>
    </row>
    <row r="11" spans="1:4" ht="21" x14ac:dyDescent="0.35">
      <c r="A11" s="37" t="s">
        <v>14</v>
      </c>
      <c r="B11" s="38" t="s">
        <v>15</v>
      </c>
      <c r="C11" s="52">
        <v>15937406.83</v>
      </c>
      <c r="D11" s="40"/>
    </row>
    <row r="12" spans="1:4" ht="21" x14ac:dyDescent="0.35">
      <c r="A12" s="37" t="s">
        <v>16</v>
      </c>
      <c r="B12" s="38" t="s">
        <v>15</v>
      </c>
      <c r="C12" s="52">
        <v>1056.77</v>
      </c>
      <c r="D12" s="40"/>
    </row>
    <row r="13" spans="1:4" ht="21" x14ac:dyDescent="0.35">
      <c r="A13" s="37" t="s">
        <v>17</v>
      </c>
      <c r="B13" s="58">
        <v>11041000</v>
      </c>
      <c r="C13" s="52">
        <v>21800</v>
      </c>
      <c r="D13" s="40"/>
    </row>
    <row r="14" spans="1:4" ht="21" x14ac:dyDescent="0.35">
      <c r="A14" s="37" t="s">
        <v>18</v>
      </c>
      <c r="B14" s="38" t="s">
        <v>19</v>
      </c>
      <c r="C14" s="52"/>
      <c r="D14" s="40"/>
    </row>
    <row r="15" spans="1:4" ht="21" x14ac:dyDescent="0.35">
      <c r="A15" s="37" t="s">
        <v>20</v>
      </c>
      <c r="B15" s="58">
        <v>11043001</v>
      </c>
      <c r="C15" s="52">
        <v>246973</v>
      </c>
      <c r="D15" s="40"/>
    </row>
    <row r="16" spans="1:4" ht="21" x14ac:dyDescent="0.35">
      <c r="A16" s="37" t="s">
        <v>21</v>
      </c>
      <c r="B16" s="58">
        <v>11043002</v>
      </c>
      <c r="C16" s="52">
        <v>28965.599999999999</v>
      </c>
      <c r="D16" s="40"/>
    </row>
    <row r="17" spans="1:4" ht="21" x14ac:dyDescent="0.35">
      <c r="A17" s="37" t="s">
        <v>22</v>
      </c>
      <c r="B17" s="58">
        <v>11043003</v>
      </c>
      <c r="C17" s="52">
        <v>77457</v>
      </c>
      <c r="D17" s="40"/>
    </row>
    <row r="18" spans="1:4" ht="21" x14ac:dyDescent="0.35">
      <c r="A18" s="37" t="s">
        <v>23</v>
      </c>
      <c r="B18" s="58">
        <v>11047000</v>
      </c>
      <c r="C18" s="41"/>
      <c r="D18" s="40"/>
    </row>
    <row r="19" spans="1:4" ht="21" x14ac:dyDescent="0.35">
      <c r="A19" s="37" t="s">
        <v>24</v>
      </c>
      <c r="B19" s="58">
        <v>19040000</v>
      </c>
      <c r="C19" s="41"/>
      <c r="D19" s="40"/>
    </row>
    <row r="20" spans="1:4" ht="21" x14ac:dyDescent="0.35">
      <c r="A20" s="60" t="s">
        <v>25</v>
      </c>
      <c r="B20" s="58">
        <v>21040099</v>
      </c>
      <c r="C20" s="41"/>
      <c r="D20" s="40"/>
    </row>
    <row r="21" spans="1:4" ht="21" x14ac:dyDescent="0.35">
      <c r="A21" s="37" t="s">
        <v>26</v>
      </c>
      <c r="B21" s="58">
        <v>29010000</v>
      </c>
      <c r="C21" s="41"/>
      <c r="D21" s="40"/>
    </row>
    <row r="22" spans="1:4" ht="21" x14ac:dyDescent="0.35">
      <c r="A22" s="37" t="s">
        <v>27</v>
      </c>
      <c r="B22" s="58">
        <v>31000000</v>
      </c>
      <c r="C22" s="52"/>
      <c r="D22" s="40">
        <v>18682573.91</v>
      </c>
    </row>
    <row r="23" spans="1:4" ht="21" x14ac:dyDescent="0.35">
      <c r="A23" s="37" t="s">
        <v>28</v>
      </c>
      <c r="B23" s="58">
        <v>32000000</v>
      </c>
      <c r="C23" s="32"/>
      <c r="D23" s="42">
        <v>44509097.329999998</v>
      </c>
    </row>
    <row r="24" spans="1:4" ht="21" x14ac:dyDescent="0.35">
      <c r="A24" s="37" t="s">
        <v>29</v>
      </c>
      <c r="B24" s="58">
        <v>51100000</v>
      </c>
      <c r="C24" s="40">
        <v>3348610</v>
      </c>
      <c r="D24" s="40"/>
    </row>
    <row r="25" spans="1:4" ht="21" x14ac:dyDescent="0.35">
      <c r="A25" s="37" t="s">
        <v>30</v>
      </c>
      <c r="B25" s="58">
        <v>52100000</v>
      </c>
      <c r="C25" s="40">
        <v>690420</v>
      </c>
      <c r="D25" s="40"/>
    </row>
    <row r="26" spans="1:4" ht="21" x14ac:dyDescent="0.35">
      <c r="A26" s="37" t="s">
        <v>31</v>
      </c>
      <c r="B26" s="58">
        <v>52200000</v>
      </c>
      <c r="C26" s="40">
        <v>2516330</v>
      </c>
      <c r="D26" s="40"/>
    </row>
    <row r="27" spans="1:4" ht="21" x14ac:dyDescent="0.35">
      <c r="A27" s="37" t="s">
        <v>32</v>
      </c>
      <c r="B27" s="58">
        <v>53100000</v>
      </c>
      <c r="C27" s="40">
        <v>4573</v>
      </c>
      <c r="D27" s="40"/>
    </row>
    <row r="28" spans="1:4" ht="21" x14ac:dyDescent="0.35">
      <c r="A28" s="37" t="s">
        <v>33</v>
      </c>
      <c r="B28" s="58">
        <v>53200000</v>
      </c>
      <c r="C28" s="40">
        <v>366572</v>
      </c>
      <c r="D28" s="40"/>
    </row>
    <row r="29" spans="1:4" ht="21" x14ac:dyDescent="0.35">
      <c r="A29" s="37" t="s">
        <v>34</v>
      </c>
      <c r="B29" s="58">
        <v>53300000</v>
      </c>
      <c r="C29" s="40">
        <v>74381.899999999994</v>
      </c>
      <c r="D29" s="40"/>
    </row>
    <row r="30" spans="1:4" ht="21" x14ac:dyDescent="0.35">
      <c r="A30" s="37" t="s">
        <v>35</v>
      </c>
      <c r="B30" s="58">
        <v>53400000</v>
      </c>
      <c r="C30" s="40">
        <v>43456.31</v>
      </c>
      <c r="D30" s="40"/>
    </row>
    <row r="31" spans="1:4" ht="21" x14ac:dyDescent="0.35">
      <c r="A31" s="37" t="s">
        <v>36</v>
      </c>
      <c r="B31" s="58">
        <v>54100000</v>
      </c>
      <c r="C31" s="40"/>
      <c r="D31" s="40"/>
    </row>
    <row r="32" spans="1:4" ht="21" x14ac:dyDescent="0.35">
      <c r="A32" s="37" t="s">
        <v>37</v>
      </c>
      <c r="B32" s="58">
        <v>54200000</v>
      </c>
      <c r="C32" s="40"/>
      <c r="D32" s="40"/>
    </row>
    <row r="33" spans="1:4" ht="21" x14ac:dyDescent="0.35">
      <c r="A33" s="37" t="s">
        <v>38</v>
      </c>
      <c r="B33" s="58">
        <v>55100000</v>
      </c>
      <c r="C33" s="40"/>
      <c r="D33" s="40"/>
    </row>
    <row r="34" spans="1:4" ht="21" x14ac:dyDescent="0.35">
      <c r="A34" s="37" t="s">
        <v>39</v>
      </c>
      <c r="B34" s="58">
        <v>56100000</v>
      </c>
      <c r="C34" s="40">
        <v>1042000</v>
      </c>
      <c r="D34" s="40"/>
    </row>
    <row r="35" spans="1:4" ht="21" x14ac:dyDescent="0.35">
      <c r="A35" s="54" t="s">
        <v>40</v>
      </c>
      <c r="B35" s="59"/>
      <c r="C35" s="42"/>
      <c r="D35" s="53">
        <v>15323841.920000002</v>
      </c>
    </row>
    <row r="36" spans="1:4" ht="21" x14ac:dyDescent="0.35">
      <c r="A36" s="54" t="s">
        <v>41</v>
      </c>
      <c r="B36" s="59"/>
      <c r="C36" s="42"/>
      <c r="D36" s="53">
        <v>1114721</v>
      </c>
    </row>
    <row r="37" spans="1:4" ht="21" x14ac:dyDescent="0.35">
      <c r="A37" s="55" t="s">
        <v>42</v>
      </c>
      <c r="B37" s="59"/>
      <c r="C37" s="42"/>
      <c r="D37" s="53">
        <v>3804797.87</v>
      </c>
    </row>
    <row r="38" spans="1:4" ht="21.75" thickBot="1" x14ac:dyDescent="0.4">
      <c r="A38" s="56" t="s">
        <v>43</v>
      </c>
      <c r="B38" s="50"/>
      <c r="C38" s="43">
        <f>SUM(C5:C37)</f>
        <v>83435032.030000001</v>
      </c>
      <c r="D38" s="43">
        <f>SUM(D5:D37)</f>
        <v>83435032.030000001</v>
      </c>
    </row>
    <row r="39" spans="1:4" ht="21.75" thickTop="1" x14ac:dyDescent="0.35">
      <c r="A39" s="35"/>
      <c r="B39" s="35"/>
      <c r="C39" s="44"/>
      <c r="D39" s="44">
        <v>0</v>
      </c>
    </row>
    <row r="40" spans="1:4" ht="23.25" x14ac:dyDescent="0.5">
      <c r="A40" s="32"/>
      <c r="B40" s="48"/>
      <c r="C40" s="31"/>
      <c r="D40" s="45"/>
    </row>
    <row r="41" spans="1:4" ht="23.25" x14ac:dyDescent="0.5">
      <c r="A41" s="36" t="s">
        <v>44</v>
      </c>
      <c r="B41" s="33"/>
      <c r="C41" s="36" t="s">
        <v>45</v>
      </c>
      <c r="D41" s="31"/>
    </row>
    <row r="42" spans="1:4" ht="23.25" x14ac:dyDescent="0.5">
      <c r="A42" s="34" t="s">
        <v>46</v>
      </c>
      <c r="B42" s="31"/>
      <c r="C42" s="34" t="s">
        <v>47</v>
      </c>
      <c r="D42" s="31"/>
    </row>
    <row r="43" spans="1:4" ht="21.75" x14ac:dyDescent="0.5">
      <c r="A43" s="31"/>
      <c r="B43" s="31"/>
      <c r="C43" s="31"/>
      <c r="D43" s="31"/>
    </row>
    <row r="44" spans="1:4" ht="23.25" x14ac:dyDescent="0.5">
      <c r="A44" s="34" t="s">
        <v>48</v>
      </c>
      <c r="B44" s="31"/>
      <c r="C44" s="34" t="s">
        <v>49</v>
      </c>
      <c r="D44" s="31"/>
    </row>
    <row r="45" spans="1:4" ht="23.25" x14ac:dyDescent="0.5">
      <c r="A45" s="34" t="s">
        <v>50</v>
      </c>
      <c r="B45" s="31"/>
      <c r="C45" s="34" t="s">
        <v>51</v>
      </c>
      <c r="D45" s="31"/>
    </row>
    <row r="46" spans="1:4" ht="23.25" x14ac:dyDescent="0.5">
      <c r="A46" s="47"/>
      <c r="B46" s="31"/>
      <c r="C46" s="31"/>
      <c r="D46" s="31"/>
    </row>
    <row r="47" spans="1:4" ht="21" x14ac:dyDescent="0.35">
      <c r="A47" s="88" t="s">
        <v>52</v>
      </c>
      <c r="B47" s="88"/>
      <c r="C47" s="88"/>
      <c r="D47" s="88"/>
    </row>
    <row r="48" spans="1:4" ht="23.25" x14ac:dyDescent="0.5">
      <c r="A48" s="34" t="s">
        <v>53</v>
      </c>
      <c r="B48" s="31"/>
      <c r="C48" s="31"/>
      <c r="D48" s="31"/>
    </row>
    <row r="49" spans="1:4" ht="21.75" x14ac:dyDescent="0.5">
      <c r="A49" s="31"/>
      <c r="B49" s="31"/>
      <c r="C49" s="31"/>
      <c r="D49" s="31"/>
    </row>
    <row r="50" spans="1:4" ht="21" x14ac:dyDescent="0.35">
      <c r="A50" s="87" t="s">
        <v>54</v>
      </c>
      <c r="B50" s="87"/>
      <c r="C50" s="87"/>
      <c r="D50" s="87"/>
    </row>
    <row r="51" spans="1:4" ht="21" x14ac:dyDescent="0.35">
      <c r="A51" s="87" t="s">
        <v>55</v>
      </c>
      <c r="B51" s="87"/>
      <c r="C51" s="87"/>
      <c r="D51" s="87"/>
    </row>
    <row r="52" spans="1:4" ht="21" x14ac:dyDescent="0.35">
      <c r="A52" s="87"/>
      <c r="B52" s="87"/>
      <c r="C52" s="87"/>
      <c r="D52" s="87"/>
    </row>
  </sheetData>
  <mergeCells count="7">
    <mergeCell ref="A1:D1"/>
    <mergeCell ref="A2:D2"/>
    <mergeCell ref="A3:D3"/>
    <mergeCell ref="A52:D52"/>
    <mergeCell ref="A47:D47"/>
    <mergeCell ref="A50:D50"/>
    <mergeCell ref="A51:D5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activeCell="A2" sqref="A2:D2"/>
    </sheetView>
  </sheetViews>
  <sheetFormatPr defaultRowHeight="14.25" x14ac:dyDescent="0.2"/>
  <cols>
    <col min="1" max="1" width="49.125" bestFit="1" customWidth="1"/>
    <col min="2" max="2" width="10.5" customWidth="1"/>
    <col min="3" max="4" width="16.375" customWidth="1"/>
  </cols>
  <sheetData>
    <row r="1" spans="1:4" ht="21" x14ac:dyDescent="0.35">
      <c r="A1" s="91" t="s">
        <v>0</v>
      </c>
      <c r="B1" s="91"/>
      <c r="C1" s="91"/>
      <c r="D1" s="91"/>
    </row>
    <row r="2" spans="1:4" ht="21" x14ac:dyDescent="0.35">
      <c r="A2" s="91" t="s">
        <v>1</v>
      </c>
      <c r="B2" s="91"/>
      <c r="C2" s="91"/>
      <c r="D2" s="91"/>
    </row>
    <row r="3" spans="1:4" ht="21" x14ac:dyDescent="0.35">
      <c r="A3" s="92" t="s">
        <v>57</v>
      </c>
      <c r="B3" s="92"/>
      <c r="C3" s="92"/>
      <c r="D3" s="92"/>
    </row>
    <row r="4" spans="1:4" ht="21" x14ac:dyDescent="0.35">
      <c r="A4" s="61" t="s">
        <v>3</v>
      </c>
      <c r="B4" s="62" t="s">
        <v>4</v>
      </c>
      <c r="C4" s="61" t="s">
        <v>5</v>
      </c>
      <c r="D4" s="61" t="s">
        <v>6</v>
      </c>
    </row>
    <row r="5" spans="1:4" ht="21" x14ac:dyDescent="0.35">
      <c r="A5" s="63" t="s">
        <v>7</v>
      </c>
      <c r="B5" s="64">
        <v>11011000</v>
      </c>
      <c r="C5" s="65"/>
      <c r="D5" s="40"/>
    </row>
    <row r="6" spans="1:4" ht="21" x14ac:dyDescent="0.35">
      <c r="A6" s="66" t="s">
        <v>8</v>
      </c>
      <c r="B6" s="67" t="s">
        <v>9</v>
      </c>
      <c r="C6" s="52">
        <v>47011462.560000002</v>
      </c>
      <c r="D6" s="40"/>
    </row>
    <row r="7" spans="1:4" ht="21" x14ac:dyDescent="0.35">
      <c r="A7" s="66" t="s">
        <v>10</v>
      </c>
      <c r="B7" s="67" t="s">
        <v>9</v>
      </c>
      <c r="C7" s="52">
        <v>5609890.1500000004</v>
      </c>
      <c r="D7" s="40"/>
    </row>
    <row r="8" spans="1:4" ht="21" x14ac:dyDescent="0.35">
      <c r="A8" s="66" t="s">
        <v>11</v>
      </c>
      <c r="B8" s="67" t="s">
        <v>9</v>
      </c>
      <c r="C8" s="52">
        <v>2218200.9300000002</v>
      </c>
      <c r="D8" s="40"/>
    </row>
    <row r="9" spans="1:4" ht="21" x14ac:dyDescent="0.35">
      <c r="A9" s="66" t="s">
        <v>12</v>
      </c>
      <c r="B9" s="67" t="s">
        <v>9</v>
      </c>
      <c r="C9" s="52">
        <v>271600.55</v>
      </c>
      <c r="D9" s="40"/>
    </row>
    <row r="10" spans="1:4" ht="21" x14ac:dyDescent="0.35">
      <c r="A10" s="66" t="s">
        <v>13</v>
      </c>
      <c r="B10" s="67" t="s">
        <v>9</v>
      </c>
      <c r="C10" s="52">
        <v>5138653.9000000004</v>
      </c>
      <c r="D10" s="40"/>
    </row>
    <row r="11" spans="1:4" ht="21" x14ac:dyDescent="0.35">
      <c r="A11" s="66" t="s">
        <v>14</v>
      </c>
      <c r="B11" s="67" t="s">
        <v>15</v>
      </c>
      <c r="C11" s="52">
        <v>15937406.83</v>
      </c>
      <c r="D11" s="40"/>
    </row>
    <row r="12" spans="1:4" ht="21" x14ac:dyDescent="0.35">
      <c r="A12" s="66" t="s">
        <v>16</v>
      </c>
      <c r="B12" s="67" t="s">
        <v>15</v>
      </c>
      <c r="C12" s="52">
        <v>1056.77</v>
      </c>
      <c r="D12" s="40"/>
    </row>
    <row r="13" spans="1:4" ht="21" x14ac:dyDescent="0.35">
      <c r="A13" s="66" t="s">
        <v>17</v>
      </c>
      <c r="B13" s="68">
        <v>11041000</v>
      </c>
      <c r="C13" s="52">
        <v>37800</v>
      </c>
      <c r="D13" s="40"/>
    </row>
    <row r="14" spans="1:4" ht="21" x14ac:dyDescent="0.35">
      <c r="A14" s="66" t="s">
        <v>18</v>
      </c>
      <c r="B14" s="67" t="s">
        <v>19</v>
      </c>
      <c r="C14" s="52"/>
      <c r="D14" s="40"/>
    </row>
    <row r="15" spans="1:4" ht="21" x14ac:dyDescent="0.35">
      <c r="A15" s="66" t="s">
        <v>20</v>
      </c>
      <c r="B15" s="68">
        <v>11043001</v>
      </c>
      <c r="C15" s="52">
        <v>234173</v>
      </c>
      <c r="D15" s="40"/>
    </row>
    <row r="16" spans="1:4" ht="21" x14ac:dyDescent="0.35">
      <c r="A16" s="66" t="s">
        <v>21</v>
      </c>
      <c r="B16" s="68">
        <v>11043002</v>
      </c>
      <c r="C16" s="52">
        <v>28965.599999999999</v>
      </c>
      <c r="D16" s="40"/>
    </row>
    <row r="17" spans="1:4" ht="21" x14ac:dyDescent="0.35">
      <c r="A17" s="66" t="s">
        <v>22</v>
      </c>
      <c r="B17" s="68">
        <v>11043003</v>
      </c>
      <c r="C17" s="52">
        <v>77457</v>
      </c>
      <c r="D17" s="40"/>
    </row>
    <row r="18" spans="1:4" ht="21" x14ac:dyDescent="0.35">
      <c r="A18" s="66" t="s">
        <v>23</v>
      </c>
      <c r="B18" s="68">
        <v>11047000</v>
      </c>
      <c r="C18" s="41"/>
      <c r="D18" s="40"/>
    </row>
    <row r="19" spans="1:4" ht="21" x14ac:dyDescent="0.35">
      <c r="A19" s="66" t="s">
        <v>24</v>
      </c>
      <c r="B19" s="68">
        <v>19040000</v>
      </c>
      <c r="C19" s="41"/>
      <c r="D19" s="40"/>
    </row>
    <row r="20" spans="1:4" ht="21" x14ac:dyDescent="0.35">
      <c r="A20" s="69" t="s">
        <v>25</v>
      </c>
      <c r="B20" s="68">
        <v>21040099</v>
      </c>
      <c r="C20" s="41"/>
      <c r="D20" s="40"/>
    </row>
    <row r="21" spans="1:4" ht="21" x14ac:dyDescent="0.35">
      <c r="A21" s="66" t="s">
        <v>26</v>
      </c>
      <c r="B21" s="68">
        <v>29010000</v>
      </c>
      <c r="C21" s="41"/>
      <c r="D21" s="40"/>
    </row>
    <row r="22" spans="1:4" ht="21" x14ac:dyDescent="0.35">
      <c r="A22" s="66" t="s">
        <v>27</v>
      </c>
      <c r="B22" s="68">
        <v>31000000</v>
      </c>
      <c r="C22" s="52"/>
      <c r="D22" s="40">
        <v>15771573.91</v>
      </c>
    </row>
    <row r="23" spans="1:4" ht="21" x14ac:dyDescent="0.35">
      <c r="A23" s="66" t="s">
        <v>28</v>
      </c>
      <c r="B23" s="68">
        <v>32000000</v>
      </c>
      <c r="C23" s="70"/>
      <c r="D23" s="42">
        <v>44509097.329999998</v>
      </c>
    </row>
    <row r="24" spans="1:4" ht="21" x14ac:dyDescent="0.35">
      <c r="A24" s="66" t="s">
        <v>29</v>
      </c>
      <c r="B24" s="68">
        <v>51100000</v>
      </c>
      <c r="C24" s="40">
        <v>5570566</v>
      </c>
      <c r="D24" s="40"/>
    </row>
    <row r="25" spans="1:4" ht="21" x14ac:dyDescent="0.35">
      <c r="A25" s="66" t="s">
        <v>30</v>
      </c>
      <c r="B25" s="68">
        <v>52100000</v>
      </c>
      <c r="C25" s="40">
        <v>1035630</v>
      </c>
      <c r="D25" s="40"/>
    </row>
    <row r="26" spans="1:4" ht="21" x14ac:dyDescent="0.35">
      <c r="A26" s="66" t="s">
        <v>31</v>
      </c>
      <c r="B26" s="68">
        <v>52200000</v>
      </c>
      <c r="C26" s="40">
        <v>3779495</v>
      </c>
      <c r="D26" s="40"/>
    </row>
    <row r="27" spans="1:4" ht="21" x14ac:dyDescent="0.35">
      <c r="A27" s="66" t="s">
        <v>32</v>
      </c>
      <c r="B27" s="68">
        <v>53100000</v>
      </c>
      <c r="C27" s="40">
        <v>13573</v>
      </c>
      <c r="D27" s="40"/>
    </row>
    <row r="28" spans="1:4" ht="21" x14ac:dyDescent="0.35">
      <c r="A28" s="66" t="s">
        <v>33</v>
      </c>
      <c r="B28" s="68">
        <v>53200000</v>
      </c>
      <c r="C28" s="40">
        <v>771941.5</v>
      </c>
      <c r="D28" s="40"/>
    </row>
    <row r="29" spans="1:4" ht="21" x14ac:dyDescent="0.35">
      <c r="A29" s="66" t="s">
        <v>34</v>
      </c>
      <c r="B29" s="68">
        <v>53300000</v>
      </c>
      <c r="C29" s="40">
        <v>170723.5</v>
      </c>
      <c r="D29" s="40"/>
    </row>
    <row r="30" spans="1:4" ht="21" x14ac:dyDescent="0.35">
      <c r="A30" s="66" t="s">
        <v>35</v>
      </c>
      <c r="B30" s="68">
        <v>53400000</v>
      </c>
      <c r="C30" s="40">
        <v>95816.43</v>
      </c>
      <c r="D30" s="40"/>
    </row>
    <row r="31" spans="1:4" ht="21" x14ac:dyDescent="0.35">
      <c r="A31" s="66" t="s">
        <v>36</v>
      </c>
      <c r="B31" s="68">
        <v>54100000</v>
      </c>
      <c r="C31" s="40"/>
      <c r="D31" s="40"/>
    </row>
    <row r="32" spans="1:4" ht="21" x14ac:dyDescent="0.35">
      <c r="A32" s="66" t="s">
        <v>37</v>
      </c>
      <c r="B32" s="68">
        <v>54200000</v>
      </c>
      <c r="C32" s="40"/>
      <c r="D32" s="40"/>
    </row>
    <row r="33" spans="1:4" ht="21" x14ac:dyDescent="0.35">
      <c r="A33" s="66" t="s">
        <v>38</v>
      </c>
      <c r="B33" s="68">
        <v>55100000</v>
      </c>
      <c r="C33" s="40"/>
      <c r="D33" s="40"/>
    </row>
    <row r="34" spans="1:4" ht="21" x14ac:dyDescent="0.35">
      <c r="A34" s="66" t="s">
        <v>39</v>
      </c>
      <c r="B34" s="68">
        <v>56100000</v>
      </c>
      <c r="C34" s="40">
        <v>1042000</v>
      </c>
      <c r="D34" s="40"/>
    </row>
    <row r="35" spans="1:4" ht="21" x14ac:dyDescent="0.35">
      <c r="A35" s="71" t="s">
        <v>40</v>
      </c>
      <c r="B35" s="72"/>
      <c r="C35" s="42"/>
      <c r="D35" s="53">
        <f>+[1]หมายเหตุ1!E56</f>
        <v>24355671.16</v>
      </c>
    </row>
    <row r="36" spans="1:4" ht="21" x14ac:dyDescent="0.35">
      <c r="A36" s="71" t="s">
        <v>41</v>
      </c>
      <c r="B36" s="72"/>
      <c r="C36" s="42"/>
      <c r="D36" s="53">
        <f>+'[1]รายละเอียด2-3'!C16</f>
        <v>619721</v>
      </c>
    </row>
    <row r="37" spans="1:4" ht="21" x14ac:dyDescent="0.35">
      <c r="A37" s="73" t="s">
        <v>42</v>
      </c>
      <c r="B37" s="72"/>
      <c r="C37" s="42"/>
      <c r="D37" s="53">
        <f>+'[1]รายละเอียด2-3'!C29</f>
        <v>3790349.3200000003</v>
      </c>
    </row>
    <row r="38" spans="1:4" ht="21.75" thickBot="1" x14ac:dyDescent="0.4">
      <c r="A38" s="74" t="s">
        <v>43</v>
      </c>
      <c r="B38" s="75"/>
      <c r="C38" s="76">
        <f>SUM(C5:C37)</f>
        <v>89046412.719999999</v>
      </c>
      <c r="D38" s="76">
        <f>SUM(D5:D37)</f>
        <v>89046412.719999999</v>
      </c>
    </row>
    <row r="39" spans="1:4" ht="21.75" thickTop="1" x14ac:dyDescent="0.35">
      <c r="A39" s="77"/>
      <c r="B39" s="77"/>
      <c r="C39" s="78"/>
      <c r="D39" s="78">
        <f>+C38-D38</f>
        <v>0</v>
      </c>
    </row>
    <row r="40" spans="1:4" ht="21" x14ac:dyDescent="0.35">
      <c r="A40" s="70"/>
      <c r="B40" s="79"/>
      <c r="C40" s="80"/>
      <c r="D40" s="81"/>
    </row>
    <row r="41" spans="1:4" ht="21" x14ac:dyDescent="0.35">
      <c r="A41" s="82" t="s">
        <v>44</v>
      </c>
      <c r="B41" s="83"/>
      <c r="C41" s="82" t="s">
        <v>45</v>
      </c>
      <c r="D41" s="80"/>
    </row>
    <row r="42" spans="1:4" ht="21" x14ac:dyDescent="0.35">
      <c r="A42" s="80" t="s">
        <v>46</v>
      </c>
      <c r="B42" s="84"/>
      <c r="C42" s="80" t="s">
        <v>47</v>
      </c>
      <c r="D42" s="80"/>
    </row>
    <row r="43" spans="1:4" ht="21" x14ac:dyDescent="0.35">
      <c r="A43" s="80"/>
      <c r="B43" s="84"/>
      <c r="C43" s="80"/>
      <c r="D43" s="80"/>
    </row>
    <row r="44" spans="1:4" ht="21" x14ac:dyDescent="0.35">
      <c r="A44" s="80" t="s">
        <v>48</v>
      </c>
      <c r="B44" s="84"/>
      <c r="C44" s="80" t="s">
        <v>49</v>
      </c>
      <c r="D44" s="80"/>
    </row>
    <row r="45" spans="1:4" ht="21" x14ac:dyDescent="0.35">
      <c r="A45" s="80" t="s">
        <v>50</v>
      </c>
      <c r="B45" s="84"/>
      <c r="C45" s="80" t="s">
        <v>51</v>
      </c>
      <c r="D45" s="80"/>
    </row>
    <row r="46" spans="1:4" ht="21" x14ac:dyDescent="0.35">
      <c r="A46" s="85"/>
      <c r="B46" s="84"/>
      <c r="C46" s="80"/>
      <c r="D46" s="80"/>
    </row>
    <row r="47" spans="1:4" ht="21" x14ac:dyDescent="0.35">
      <c r="A47" s="91" t="s">
        <v>52</v>
      </c>
      <c r="B47" s="91"/>
      <c r="C47" s="91"/>
      <c r="D47" s="91"/>
    </row>
    <row r="48" spans="1:4" ht="21" x14ac:dyDescent="0.35">
      <c r="A48" s="80" t="s">
        <v>53</v>
      </c>
      <c r="B48" s="84"/>
      <c r="C48" s="80"/>
      <c r="D48" s="80"/>
    </row>
    <row r="49" spans="1:4" ht="21" x14ac:dyDescent="0.35">
      <c r="A49" s="80"/>
      <c r="B49" s="84"/>
      <c r="C49" s="80"/>
      <c r="D49" s="80"/>
    </row>
    <row r="50" spans="1:4" ht="21" x14ac:dyDescent="0.35">
      <c r="A50" s="90" t="s">
        <v>54</v>
      </c>
      <c r="B50" s="90"/>
      <c r="C50" s="90"/>
      <c r="D50" s="90"/>
    </row>
    <row r="51" spans="1:4" ht="21" x14ac:dyDescent="0.35">
      <c r="A51" s="90" t="s">
        <v>55</v>
      </c>
      <c r="B51" s="90"/>
      <c r="C51" s="90"/>
      <c r="D51" s="90"/>
    </row>
    <row r="52" spans="1:4" ht="21" x14ac:dyDescent="0.35">
      <c r="A52" s="90"/>
      <c r="B52" s="90"/>
      <c r="C52" s="90"/>
      <c r="D52" s="90"/>
    </row>
  </sheetData>
  <mergeCells count="7">
    <mergeCell ref="A52:D52"/>
    <mergeCell ref="A1:D1"/>
    <mergeCell ref="A2:D2"/>
    <mergeCell ref="A3:D3"/>
    <mergeCell ref="A47:D47"/>
    <mergeCell ref="A50:D50"/>
    <mergeCell ref="A51:D5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abSelected="1" workbookViewId="0">
      <selection activeCell="A3" sqref="A3:D3"/>
    </sheetView>
  </sheetViews>
  <sheetFormatPr defaultRowHeight="14.25" x14ac:dyDescent="0.2"/>
  <cols>
    <col min="1" max="1" width="49.125" bestFit="1" customWidth="1"/>
    <col min="2" max="2" width="10.875" customWidth="1"/>
    <col min="3" max="4" width="15.75" customWidth="1"/>
  </cols>
  <sheetData>
    <row r="1" spans="1:4" ht="21" x14ac:dyDescent="0.35">
      <c r="A1" s="91" t="s">
        <v>0</v>
      </c>
      <c r="B1" s="91"/>
      <c r="C1" s="91"/>
      <c r="D1" s="91"/>
    </row>
    <row r="2" spans="1:4" ht="21" x14ac:dyDescent="0.35">
      <c r="A2" s="91" t="s">
        <v>1</v>
      </c>
      <c r="B2" s="91"/>
      <c r="C2" s="91"/>
      <c r="D2" s="91"/>
    </row>
    <row r="3" spans="1:4" ht="21" x14ac:dyDescent="0.35">
      <c r="A3" s="92" t="s">
        <v>58</v>
      </c>
      <c r="B3" s="92"/>
      <c r="C3" s="92"/>
      <c r="D3" s="92"/>
    </row>
    <row r="4" spans="1:4" ht="21" x14ac:dyDescent="0.35">
      <c r="A4" s="61" t="s">
        <v>3</v>
      </c>
      <c r="B4" s="62" t="s">
        <v>4</v>
      </c>
      <c r="C4" s="61" t="s">
        <v>5</v>
      </c>
      <c r="D4" s="61" t="s">
        <v>6</v>
      </c>
    </row>
    <row r="5" spans="1:4" ht="21" x14ac:dyDescent="0.35">
      <c r="A5" s="63" t="s">
        <v>7</v>
      </c>
      <c r="B5" s="64">
        <v>11011000</v>
      </c>
      <c r="C5" s="65"/>
      <c r="D5" s="40"/>
    </row>
    <row r="6" spans="1:4" ht="21" x14ac:dyDescent="0.35">
      <c r="A6" s="66" t="s">
        <v>8</v>
      </c>
      <c r="B6" s="67" t="s">
        <v>9</v>
      </c>
      <c r="C6" s="52">
        <v>54481187.710000001</v>
      </c>
      <c r="D6" s="40"/>
    </row>
    <row r="7" spans="1:4" ht="21" x14ac:dyDescent="0.35">
      <c r="A7" s="66" t="s">
        <v>10</v>
      </c>
      <c r="B7" s="67" t="s">
        <v>9</v>
      </c>
      <c r="C7" s="52">
        <v>4958548.72</v>
      </c>
      <c r="D7" s="40"/>
    </row>
    <row r="8" spans="1:4" ht="21" x14ac:dyDescent="0.35">
      <c r="A8" s="66" t="s">
        <v>11</v>
      </c>
      <c r="B8" s="67" t="s">
        <v>9</v>
      </c>
      <c r="C8" s="52">
        <v>2218200.9300000002</v>
      </c>
      <c r="D8" s="40"/>
    </row>
    <row r="9" spans="1:4" ht="21" x14ac:dyDescent="0.35">
      <c r="A9" s="66" t="s">
        <v>12</v>
      </c>
      <c r="B9" s="67" t="s">
        <v>9</v>
      </c>
      <c r="C9" s="52">
        <v>271600.55</v>
      </c>
      <c r="D9" s="40"/>
    </row>
    <row r="10" spans="1:4" ht="21" x14ac:dyDescent="0.35">
      <c r="A10" s="66" t="s">
        <v>13</v>
      </c>
      <c r="B10" s="67" t="s">
        <v>9</v>
      </c>
      <c r="C10" s="52">
        <v>5138653.9000000004</v>
      </c>
      <c r="D10" s="40"/>
    </row>
    <row r="11" spans="1:4" ht="21" x14ac:dyDescent="0.35">
      <c r="A11" s="66" t="s">
        <v>14</v>
      </c>
      <c r="B11" s="67" t="s">
        <v>15</v>
      </c>
      <c r="C11" s="52">
        <v>15937406.83</v>
      </c>
      <c r="D11" s="40"/>
    </row>
    <row r="12" spans="1:4" ht="21" x14ac:dyDescent="0.35">
      <c r="A12" s="66" t="s">
        <v>16</v>
      </c>
      <c r="B12" s="67" t="s">
        <v>15</v>
      </c>
      <c r="C12" s="52">
        <v>1056.77</v>
      </c>
      <c r="D12" s="40"/>
    </row>
    <row r="13" spans="1:4" ht="21" x14ac:dyDescent="0.35">
      <c r="A13" s="66" t="s">
        <v>17</v>
      </c>
      <c r="B13" s="68">
        <v>11041000</v>
      </c>
      <c r="C13" s="52">
        <v>14700</v>
      </c>
      <c r="D13" s="40"/>
    </row>
    <row r="14" spans="1:4" ht="21" x14ac:dyDescent="0.35">
      <c r="A14" s="66" t="s">
        <v>18</v>
      </c>
      <c r="B14" s="67" t="s">
        <v>19</v>
      </c>
      <c r="C14" s="52"/>
      <c r="D14" s="40"/>
    </row>
    <row r="15" spans="1:4" ht="21" x14ac:dyDescent="0.35">
      <c r="A15" s="66" t="s">
        <v>20</v>
      </c>
      <c r="B15" s="68">
        <v>11043001</v>
      </c>
      <c r="C15" s="52">
        <v>227244</v>
      </c>
      <c r="D15" s="40"/>
    </row>
    <row r="16" spans="1:4" ht="21" x14ac:dyDescent="0.35">
      <c r="A16" s="66" t="s">
        <v>21</v>
      </c>
      <c r="B16" s="68">
        <v>11043002</v>
      </c>
      <c r="C16" s="52">
        <v>28587.72</v>
      </c>
      <c r="D16" s="40"/>
    </row>
    <row r="17" spans="1:4" ht="21" x14ac:dyDescent="0.35">
      <c r="A17" s="66" t="s">
        <v>22</v>
      </c>
      <c r="B17" s="68">
        <v>11043003</v>
      </c>
      <c r="C17" s="52">
        <v>77457</v>
      </c>
      <c r="D17" s="40"/>
    </row>
    <row r="18" spans="1:4" ht="21" x14ac:dyDescent="0.35">
      <c r="A18" s="66" t="s">
        <v>23</v>
      </c>
      <c r="B18" s="68">
        <v>11047000</v>
      </c>
      <c r="C18" s="41"/>
      <c r="D18" s="40"/>
    </row>
    <row r="19" spans="1:4" ht="21" x14ac:dyDescent="0.35">
      <c r="A19" s="66" t="s">
        <v>24</v>
      </c>
      <c r="B19" s="68">
        <v>19040000</v>
      </c>
      <c r="C19" s="41"/>
      <c r="D19" s="40"/>
    </row>
    <row r="20" spans="1:4" ht="21" x14ac:dyDescent="0.35">
      <c r="A20" s="69" t="s">
        <v>25</v>
      </c>
      <c r="B20" s="68">
        <v>21040099</v>
      </c>
      <c r="C20" s="41"/>
      <c r="D20" s="40"/>
    </row>
    <row r="21" spans="1:4" ht="21" x14ac:dyDescent="0.35">
      <c r="A21" s="66" t="s">
        <v>26</v>
      </c>
      <c r="B21" s="68">
        <v>29010000</v>
      </c>
      <c r="C21" s="41"/>
      <c r="D21" s="40"/>
    </row>
    <row r="22" spans="1:4" ht="21" x14ac:dyDescent="0.35">
      <c r="A22" s="66" t="s">
        <v>27</v>
      </c>
      <c r="B22" s="68">
        <v>31000000</v>
      </c>
      <c r="C22" s="52"/>
      <c r="D22" s="40">
        <f>26727973.91+3100+1500-8050000+3000-2914000+1500-148000</f>
        <v>15625073.91</v>
      </c>
    </row>
    <row r="23" spans="1:4" ht="21" x14ac:dyDescent="0.35">
      <c r="A23" s="66" t="s">
        <v>28</v>
      </c>
      <c r="B23" s="68">
        <v>32000000</v>
      </c>
      <c r="C23" s="70"/>
      <c r="D23" s="42">
        <v>44509097.329999998</v>
      </c>
    </row>
    <row r="24" spans="1:4" ht="21" x14ac:dyDescent="0.35">
      <c r="A24" s="66" t="s">
        <v>29</v>
      </c>
      <c r="B24" s="68">
        <v>51100000</v>
      </c>
      <c r="C24" s="40">
        <v>7243684</v>
      </c>
      <c r="D24" s="40"/>
    </row>
    <row r="25" spans="1:4" ht="21" x14ac:dyDescent="0.35">
      <c r="A25" s="66" t="s">
        <v>30</v>
      </c>
      <c r="B25" s="68">
        <v>52100000</v>
      </c>
      <c r="C25" s="40">
        <v>1380840</v>
      </c>
      <c r="D25" s="40"/>
    </row>
    <row r="26" spans="1:4" ht="21" x14ac:dyDescent="0.35">
      <c r="A26" s="66" t="s">
        <v>31</v>
      </c>
      <c r="B26" s="68">
        <v>52200000</v>
      </c>
      <c r="C26" s="40">
        <v>5019690</v>
      </c>
      <c r="D26" s="40"/>
    </row>
    <row r="27" spans="1:4" ht="21" x14ac:dyDescent="0.35">
      <c r="A27" s="66" t="s">
        <v>32</v>
      </c>
      <c r="B27" s="68">
        <v>53100000</v>
      </c>
      <c r="C27" s="40">
        <v>60603.5</v>
      </c>
      <c r="D27" s="40"/>
    </row>
    <row r="28" spans="1:4" ht="21" x14ac:dyDescent="0.35">
      <c r="A28" s="66" t="s">
        <v>33</v>
      </c>
      <c r="B28" s="68">
        <v>53200000</v>
      </c>
      <c r="C28" s="40">
        <v>1175519.45</v>
      </c>
      <c r="D28" s="40"/>
    </row>
    <row r="29" spans="1:4" ht="21" x14ac:dyDescent="0.35">
      <c r="A29" s="66" t="s">
        <v>34</v>
      </c>
      <c r="B29" s="68">
        <v>53300000</v>
      </c>
      <c r="C29" s="40">
        <v>385800.8</v>
      </c>
      <c r="D29" s="40"/>
    </row>
    <row r="30" spans="1:4" ht="21" x14ac:dyDescent="0.35">
      <c r="A30" s="66" t="s">
        <v>35</v>
      </c>
      <c r="B30" s="68">
        <v>53400000</v>
      </c>
      <c r="C30" s="40">
        <v>143318.57</v>
      </c>
      <c r="D30" s="40"/>
    </row>
    <row r="31" spans="1:4" ht="21" x14ac:dyDescent="0.35">
      <c r="A31" s="66" t="s">
        <v>36</v>
      </c>
      <c r="B31" s="68">
        <v>54100000</v>
      </c>
      <c r="C31" s="40"/>
      <c r="D31" s="40"/>
    </row>
    <row r="32" spans="1:4" ht="21" x14ac:dyDescent="0.35">
      <c r="A32" s="66" t="s">
        <v>37</v>
      </c>
      <c r="B32" s="68">
        <v>54200000</v>
      </c>
      <c r="C32" s="40"/>
      <c r="D32" s="40"/>
    </row>
    <row r="33" spans="1:4" ht="21" x14ac:dyDescent="0.35">
      <c r="A33" s="66" t="s">
        <v>38</v>
      </c>
      <c r="B33" s="68">
        <v>55100000</v>
      </c>
      <c r="C33" s="40"/>
      <c r="D33" s="40"/>
    </row>
    <row r="34" spans="1:4" ht="21" x14ac:dyDescent="0.35">
      <c r="A34" s="66" t="s">
        <v>39</v>
      </c>
      <c r="B34" s="68">
        <v>56100000</v>
      </c>
      <c r="C34" s="40">
        <v>1042000</v>
      </c>
      <c r="D34" s="40"/>
    </row>
    <row r="35" spans="1:4" ht="21" x14ac:dyDescent="0.35">
      <c r="A35" s="71" t="s">
        <v>40</v>
      </c>
      <c r="B35" s="72"/>
      <c r="C35" s="42"/>
      <c r="D35" s="53">
        <f>+[2]หมายเหตุ1!E56</f>
        <v>35747832.930000007</v>
      </c>
    </row>
    <row r="36" spans="1:4" ht="21" x14ac:dyDescent="0.35">
      <c r="A36" s="71" t="s">
        <v>41</v>
      </c>
      <c r="B36" s="72"/>
      <c r="C36" s="42"/>
      <c r="D36" s="53">
        <f>+'[2]รายละเอียด2-3'!C16</f>
        <v>177721</v>
      </c>
    </row>
    <row r="37" spans="1:4" ht="21" x14ac:dyDescent="0.35">
      <c r="A37" s="73" t="s">
        <v>42</v>
      </c>
      <c r="B37" s="72"/>
      <c r="C37" s="42"/>
      <c r="D37" s="53">
        <f>+'[2]รายละเอียด2-3'!C29</f>
        <v>3746375.2800000003</v>
      </c>
    </row>
    <row r="38" spans="1:4" ht="21.75" thickBot="1" x14ac:dyDescent="0.4">
      <c r="A38" s="74" t="s">
        <v>43</v>
      </c>
      <c r="B38" s="75"/>
      <c r="C38" s="76">
        <f>SUM(C5:C37)</f>
        <v>99806100.449999988</v>
      </c>
      <c r="D38" s="76">
        <f>SUM(D5:D37)</f>
        <v>99806100.450000003</v>
      </c>
    </row>
    <row r="39" spans="1:4" ht="21.75" thickTop="1" x14ac:dyDescent="0.35">
      <c r="A39" s="77"/>
      <c r="B39" s="77"/>
      <c r="C39" s="78"/>
      <c r="D39" s="78">
        <f>+C38-D38</f>
        <v>0</v>
      </c>
    </row>
    <row r="40" spans="1:4" ht="21" x14ac:dyDescent="0.35">
      <c r="A40" s="70"/>
      <c r="B40" s="79"/>
      <c r="C40" s="80"/>
      <c r="D40" s="81"/>
    </row>
    <row r="41" spans="1:4" ht="21" x14ac:dyDescent="0.35">
      <c r="A41" s="82" t="s">
        <v>44</v>
      </c>
      <c r="B41" s="83"/>
      <c r="C41" s="82" t="s">
        <v>45</v>
      </c>
      <c r="D41" s="80"/>
    </row>
    <row r="42" spans="1:4" ht="21" x14ac:dyDescent="0.35">
      <c r="A42" s="80" t="s">
        <v>46</v>
      </c>
      <c r="B42" s="86"/>
      <c r="C42" s="80" t="s">
        <v>47</v>
      </c>
      <c r="D42" s="80"/>
    </row>
    <row r="43" spans="1:4" ht="21" x14ac:dyDescent="0.35">
      <c r="A43" s="80"/>
      <c r="B43" s="86"/>
      <c r="C43" s="80"/>
      <c r="D43" s="80"/>
    </row>
    <row r="44" spans="1:4" ht="21" x14ac:dyDescent="0.35">
      <c r="A44" s="80" t="s">
        <v>48</v>
      </c>
      <c r="B44" s="86"/>
      <c r="C44" s="80" t="s">
        <v>49</v>
      </c>
      <c r="D44" s="80"/>
    </row>
    <row r="45" spans="1:4" ht="21" x14ac:dyDescent="0.35">
      <c r="A45" s="80" t="s">
        <v>50</v>
      </c>
      <c r="B45" s="86"/>
      <c r="C45" s="80" t="s">
        <v>51</v>
      </c>
      <c r="D45" s="80"/>
    </row>
    <row r="46" spans="1:4" ht="21" x14ac:dyDescent="0.35">
      <c r="A46" s="85"/>
      <c r="B46" s="86"/>
      <c r="C46" s="80"/>
      <c r="D46" s="80"/>
    </row>
    <row r="47" spans="1:4" ht="21" x14ac:dyDescent="0.35">
      <c r="A47" s="91" t="s">
        <v>52</v>
      </c>
      <c r="B47" s="91"/>
      <c r="C47" s="91"/>
      <c r="D47" s="91"/>
    </row>
    <row r="48" spans="1:4" ht="21" x14ac:dyDescent="0.35">
      <c r="A48" s="80" t="s">
        <v>53</v>
      </c>
      <c r="B48" s="86"/>
      <c r="C48" s="80"/>
      <c r="D48" s="80"/>
    </row>
    <row r="49" spans="1:4" ht="21" x14ac:dyDescent="0.35">
      <c r="A49" s="80"/>
      <c r="B49" s="86"/>
      <c r="C49" s="80"/>
      <c r="D49" s="80"/>
    </row>
    <row r="50" spans="1:4" ht="21" x14ac:dyDescent="0.35">
      <c r="A50" s="90" t="s">
        <v>54</v>
      </c>
      <c r="B50" s="90"/>
      <c r="C50" s="90"/>
      <c r="D50" s="90"/>
    </row>
    <row r="51" spans="1:4" ht="21" x14ac:dyDescent="0.35">
      <c r="A51" s="90" t="s">
        <v>55</v>
      </c>
      <c r="B51" s="90"/>
      <c r="C51" s="90"/>
      <c r="D51" s="90"/>
    </row>
  </sheetData>
  <mergeCells count="6">
    <mergeCell ref="A1:D1"/>
    <mergeCell ref="A2:D2"/>
    <mergeCell ref="A3:D3"/>
    <mergeCell ref="A47:D47"/>
    <mergeCell ref="A50:D50"/>
    <mergeCell ref="A51:D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ต.ค.60</vt:lpstr>
      <vt:lpstr>พ.ย.60</vt:lpstr>
      <vt:lpstr>ธ.ค.60</vt:lpstr>
      <vt:lpstr>ม.ค.61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EasyXP_V.6 (rev.1)</dc:creator>
  <cp:lastModifiedBy>EasyXP_V.6 (rev.1)</cp:lastModifiedBy>
  <dcterms:created xsi:type="dcterms:W3CDTF">2018-05-30T07:19:48Z</dcterms:created>
  <dcterms:modified xsi:type="dcterms:W3CDTF">2018-05-30T07:29:24Z</dcterms:modified>
</cp:coreProperties>
</file>