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ฝนเป็นโฟร์เดอร์\งบปี 2566\"/>
    </mc:Choice>
  </mc:AlternateContent>
  <xr:revisionPtr revIDLastSave="0" documentId="13_ncr:1_{E6B59111-0D41-49AC-8662-CDCAE0C242C5}" xr6:coauthVersionLast="47" xr6:coauthVersionMax="47" xr10:uidLastSave="{00000000-0000-0000-0000-000000000000}"/>
  <bookViews>
    <workbookView xWindow="-120" yWindow="-120" windowWidth="24240" windowHeight="13020" activeTab="14" xr2:uid="{BAF20673-B308-4676-9359-2D9B777CC696}"/>
  </bookViews>
  <sheets>
    <sheet name="งบแสดงฐานะการเงิน" sheetId="2" r:id="rId1"/>
    <sheet name="งบแสดงผลการดำเนินงานทางการเงิน" sheetId="3" r:id="rId2"/>
    <sheet name="งบแสดงการเปลี่ยนแปลงสินทรัพย์" sheetId="7" r:id="rId3"/>
    <sheet name="4-5" sheetId="10" r:id="rId4"/>
    <sheet name="6-7" sheetId="24" r:id="rId5"/>
    <sheet name="8-10" sheetId="11" r:id="rId6"/>
    <sheet name="11-12" sheetId="12" r:id="rId7"/>
    <sheet name="13-15" sheetId="13" r:id="rId8"/>
    <sheet name="16-17" sheetId="14" r:id="rId9"/>
    <sheet name="18-19" sheetId="15" r:id="rId10"/>
    <sheet name="20-22" sheetId="16" r:id="rId11"/>
    <sheet name="23-24" sheetId="17" r:id="rId12"/>
    <sheet name="25-26" sheetId="18" r:id="rId13"/>
    <sheet name="27-29" sheetId="19" r:id="rId14"/>
    <sheet name="30-31" sheetId="20" r:id="rId15"/>
    <sheet name="32-34" sheetId="21" r:id="rId16"/>
    <sheet name="NOTEreclassify ปริ้นส่ง" sheetId="9" state="hidden" r:id="rId17"/>
  </sheets>
  <externalReferences>
    <externalReference r:id="rId18"/>
    <externalReference r:id="rId19"/>
  </externalReferences>
  <definedNames>
    <definedName name="_xlnm._FilterDatabase" localSheetId="16" hidden="1">'NOTEreclassify ปริ้นส่ง'!$J$4:$J$77</definedName>
    <definedName name="_xlnm._FilterDatabase" localSheetId="0" hidden="1">งบแสดงฐานะการเงิน!$P$1:$P$63</definedName>
    <definedName name="AdjBsCr">'[1]แบบฟอร์ม 3.13'!$D$1:$D$5001</definedName>
    <definedName name="AdjBsDr">'[1]แบบฟอร์ม 3.13'!$C$1:$C$5001</definedName>
    <definedName name="AdjChk">'[1]แบบฟอร์ม 3.13'!$G$1:$G$5001</definedName>
    <definedName name="AdjCode">'[1]แบบฟอร์ม 3.13'!$L$1:$L$5001</definedName>
    <definedName name="AdjNameGL">'[1]แบบฟอร์ม 3.13'!$B$1:$B$5001</definedName>
    <definedName name="AdjPLCr">'[1]แบบฟอร์ม 3.13'!$F$1:$F$5001</definedName>
    <definedName name="AdjPLDr">'[1]แบบฟอร์ม 3.13'!$E$1:$E$5001</definedName>
    <definedName name="Adjsourcebudget">'[1]แบบฟอร์ม 3.13'!$K$1:$K$5001</definedName>
    <definedName name="CATEGORY">[2]ASSET_CATEGORY!$A$2:$A$9</definedName>
    <definedName name="codenow">'[1]แบบ อปท. 8.1.1 งบการเงินรวม'!$A$1:$A$5003</definedName>
    <definedName name="codepast">[1]งบการเงินรวม2564!$A$1:$A$5023</definedName>
    <definedName name="CRnow">'[1]แบบ อปท. 8.1.1 งบการเงินรวม'!$BE$1:$BE$5003</definedName>
    <definedName name="CRpast">[1]งบการเงินรวม2564!$BC$1:$BC$5023</definedName>
    <definedName name="DRnow">'[1]แบบ อปท. 8.1.1 งบการเงินรวม'!$BD$1:$BD$5003</definedName>
    <definedName name="DRpast">[1]งบการเงินรวม2564!$BB$1:$BB$5023</definedName>
    <definedName name="entityname">[1]วิธีการใช้งาน!$F$37</definedName>
    <definedName name="_xlnm.Print_Area" localSheetId="16">'NOTEreclassify ปริ้นส่ง'!$A$1:$F$70</definedName>
    <definedName name="_xlnm.Print_Area" localSheetId="2">งบแสดงการเปลี่ยนแปลงสินทรัพย์!$A$1:$N$33</definedName>
    <definedName name="_xlnm.Print_Area" localSheetId="0">งบแสดงฐานะการเงิน!$A$1:$K$64</definedName>
    <definedName name="_xlnm.Print_Area" localSheetId="1">งบแสดงผลการดำเนินงานทางการเงิน!$A$1:$F$37</definedName>
    <definedName name="_xlnm.Print_Titles" localSheetId="6">'11-12'!$1:$2</definedName>
    <definedName name="_xlnm.Print_Titles" localSheetId="7">'13-15'!$1:$2</definedName>
    <definedName name="_xlnm.Print_Titles" localSheetId="8">'16-17'!$1:$1</definedName>
    <definedName name="_xlnm.Print_Titles" localSheetId="9">'18-19'!$1:$2</definedName>
    <definedName name="_xlnm.Print_Titles" localSheetId="10">'20-22'!$1:$2</definedName>
    <definedName name="_xlnm.Print_Titles" localSheetId="11">'23-24'!$1:$2</definedName>
    <definedName name="_xlnm.Print_Titles" localSheetId="12">'25-26'!$1:$1</definedName>
    <definedName name="_xlnm.Print_Titles" localSheetId="13">'27-29'!$1:$1</definedName>
    <definedName name="_xlnm.Print_Titles" localSheetId="14">'30-31'!$1:$2</definedName>
    <definedName name="_xlnm.Print_Titles" localSheetId="15">'32-34'!$1:$2</definedName>
    <definedName name="_xlnm.Print_Titles" localSheetId="3">'4-5'!$2:$5</definedName>
    <definedName name="_xlnm.Print_Titles" localSheetId="4">'6-7'!$1:$2</definedName>
    <definedName name="_xlnm.Print_Titles" localSheetId="5">'8-10'!$1:$2</definedName>
    <definedName name="_xlnm.Print_Titles" localSheetId="0">งบแสดงฐานะการเงิน!$1:$4</definedName>
    <definedName name="SUM">'[1]อปท. 8.13.2.1 '!$A$6:$Q$63</definedName>
    <definedName name="sumanow">'[1]อปท. 8.2.1'!$H$26</definedName>
    <definedName name="sumapast">'[1]อปท. 8.2.1'!$I$26</definedName>
    <definedName name="Total">'[1]อปท. 8.13.2 '!$A$6:$Q$59</definedName>
    <definedName name="typeunit">[1]วิธีการใช้งาน!$F$36</definedName>
    <definedName name="uncCR">[1]uncname!$D$1:$D$2000</definedName>
    <definedName name="uncDR">[1]uncname!$C$1:$C$2000</definedName>
    <definedName name="uncGLname">[1]uncname!$A$1:$A$2000</definedName>
    <definedName name="uncNAME">[1]uncname!$E$1:$E$2000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3" l="1"/>
  <c r="F26" i="13"/>
  <c r="H27" i="16" l="1"/>
  <c r="F27" i="16"/>
  <c r="F28" i="15"/>
  <c r="F9" i="13"/>
  <c r="H22" i="12"/>
  <c r="F22" i="12"/>
  <c r="G19" i="24"/>
  <c r="G8" i="10" l="1"/>
  <c r="I8" i="10"/>
  <c r="E19" i="24"/>
  <c r="G18" i="24"/>
  <c r="E18" i="24"/>
  <c r="F8" i="12" l="1"/>
  <c r="H8" i="12"/>
  <c r="F11" i="12"/>
  <c r="H11" i="12"/>
  <c r="F14" i="12"/>
  <c r="H14" i="12"/>
  <c r="K19" i="7"/>
  <c r="N19" i="7" s="1"/>
  <c r="F15" i="12" l="1"/>
  <c r="H15" i="12"/>
  <c r="H23" i="21"/>
  <c r="F23" i="21"/>
  <c r="H13" i="21"/>
  <c r="F13" i="21"/>
  <c r="H12" i="21"/>
  <c r="F12" i="21"/>
  <c r="H22" i="20"/>
  <c r="F22" i="20"/>
  <c r="H19" i="20"/>
  <c r="H23" i="20" s="1"/>
  <c r="F19" i="20"/>
  <c r="F23" i="20" s="1"/>
  <c r="H9" i="20"/>
  <c r="F9" i="20"/>
  <c r="H34" i="19"/>
  <c r="F34" i="19"/>
  <c r="H24" i="19"/>
  <c r="F24" i="19"/>
  <c r="H15" i="19"/>
  <c r="F15" i="19"/>
  <c r="H29" i="18"/>
  <c r="F29" i="18"/>
  <c r="H21" i="18"/>
  <c r="F21" i="18"/>
  <c r="H18" i="17"/>
  <c r="F18" i="17"/>
  <c r="H10" i="17"/>
  <c r="F9" i="17"/>
  <c r="F10" i="17" s="1"/>
  <c r="H20" i="16"/>
  <c r="F20" i="16"/>
  <c r="H9" i="16"/>
  <c r="F9" i="16"/>
  <c r="H28" i="15"/>
  <c r="H21" i="15"/>
  <c r="F21" i="15"/>
  <c r="H9" i="15"/>
  <c r="F9" i="15"/>
  <c r="H20" i="14"/>
  <c r="F20" i="14"/>
  <c r="H9" i="14"/>
  <c r="F9" i="14"/>
  <c r="H19" i="13"/>
  <c r="F19" i="13"/>
  <c r="H9" i="13"/>
  <c r="G26" i="11"/>
  <c r="E26" i="11"/>
  <c r="G23" i="11"/>
  <c r="E23" i="11"/>
  <c r="G14" i="11"/>
  <c r="E14" i="11"/>
  <c r="G7" i="11"/>
  <c r="E7" i="11"/>
  <c r="F43" i="9"/>
  <c r="D43" i="9"/>
  <c r="B43" i="9"/>
  <c r="A1" i="9"/>
  <c r="F29" i="15" l="1"/>
  <c r="H29" i="15"/>
  <c r="E27" i="11"/>
  <c r="G27" i="11"/>
  <c r="H12" i="7"/>
  <c r="K10" i="7" l="1"/>
  <c r="N10" i="7" s="1"/>
  <c r="K11" i="7"/>
  <c r="N11" i="7" s="1"/>
  <c r="D12" i="7"/>
  <c r="D16" i="7" s="1"/>
  <c r="D21" i="7" s="1"/>
  <c r="F12" i="7"/>
  <c r="F16" i="7" s="1"/>
  <c r="F18" i="7" s="1"/>
  <c r="F21" i="7" s="1"/>
  <c r="K14" i="7"/>
  <c r="N14" i="7" s="1"/>
  <c r="K20" i="7"/>
  <c r="N20" i="7" s="1"/>
  <c r="K23" i="7"/>
  <c r="N23" i="7" s="1"/>
  <c r="F25" i="7" l="1"/>
  <c r="K24" i="7"/>
  <c r="N24" i="7" s="1"/>
  <c r="D25" i="7"/>
  <c r="K12" i="7" l="1"/>
  <c r="H16" i="7"/>
  <c r="H18" i="7" s="1"/>
  <c r="H21" i="7" s="1"/>
  <c r="L16" i="7"/>
  <c r="H25" i="7" l="1"/>
  <c r="K21" i="7"/>
  <c r="N12" i="7"/>
  <c r="K25" i="7" l="1"/>
  <c r="N25" i="7" s="1"/>
  <c r="N21" i="7"/>
  <c r="O25" i="7" l="1"/>
  <c r="N18" i="7"/>
  <c r="N15" i="7" l="1"/>
  <c r="N16" i="7" s="1"/>
  <c r="K16" i="7"/>
  <c r="K18" i="7" s="1"/>
  <c r="F25" i="3" l="1"/>
  <c r="D25" i="3"/>
  <c r="F14" i="3"/>
  <c r="D14" i="3"/>
  <c r="K54" i="2"/>
  <c r="I54" i="2"/>
  <c r="K48" i="2"/>
  <c r="I48" i="2"/>
  <c r="K25" i="2"/>
  <c r="I25" i="2"/>
  <c r="K17" i="2"/>
  <c r="D26" i="3" l="1"/>
  <c r="D28" i="3" s="1"/>
  <c r="O24" i="7" s="1"/>
  <c r="F26" i="3"/>
  <c r="F28" i="3" s="1"/>
  <c r="K26" i="2"/>
  <c r="I39" i="2"/>
  <c r="I49" i="2" s="1"/>
  <c r="I55" i="2" s="1"/>
  <c r="K39" i="2"/>
  <c r="K49" i="2" s="1"/>
  <c r="K55" i="2" s="1"/>
  <c r="I17" i="2"/>
  <c r="I26" i="2" s="1"/>
  <c r="O55" i="2" l="1"/>
  <c r="N55" i="2"/>
</calcChain>
</file>

<file path=xl/sharedStrings.xml><?xml version="1.0" encoding="utf-8"?>
<sst xmlns="http://schemas.openxmlformats.org/spreadsheetml/2006/main" count="570" uniqueCount="334">
  <si>
    <t>งบแสดงฐานะการเงิน</t>
  </si>
  <si>
    <t>(หน่วย:บาท)</t>
  </si>
  <si>
    <t>แสดง</t>
  </si>
  <si>
    <t>สินทรัพย์</t>
  </si>
  <si>
    <t>หมายเหตุ</t>
  </si>
  <si>
    <t>ปี 2565</t>
  </si>
  <si>
    <t>สินทรัพย์หมุนเวียน</t>
  </si>
  <si>
    <t>เงินสดและรายการเทียบเท่าเงินสด</t>
  </si>
  <si>
    <t>ลูกหนี้การค้า</t>
  </si>
  <si>
    <t>ลูกหนี้เงินโอนและรายการอุดหนุนระยะสั้น</t>
  </si>
  <si>
    <t>ลูกหนี้อื่นระยะสั้น</t>
  </si>
  <si>
    <t>เงินให้กู้ยืมระยะสั้น</t>
  </si>
  <si>
    <t>เงินลงทุนระยะสั้น</t>
  </si>
  <si>
    <t>สินค้าคงเหลือ</t>
  </si>
  <si>
    <t>วัสดุคงเหลือ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</si>
  <si>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</si>
  <si>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</si>
  <si>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</si>
  <si>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เงินให้กู้ยืมระยะยาว</t>
  </si>
  <si>
    <t>เงินลงทุนระยะยาว</t>
  </si>
  <si>
    <t>ที่ดิน อาคาร และอุปกรณ์ - สุทธิ</t>
  </si>
  <si>
    <t>สินทรัพย์โครงสร้างพื้นฐาน - สุทธิ</t>
  </si>
  <si>
    <t>สินทรัพย์ไม่มีตัวตน - สุทธิ</t>
  </si>
  <si>
    <t xml:space="preserve">อสังหาริมทรัพย์เพื่อการลงทุน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</si>
  <si>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</si>
  <si>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</si>
  <si>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</si>
  <si>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หนี้สินและสินทรัพย์สุทธิ/ส่วนทุน</t>
  </si>
  <si>
    <t>หนี้สิน</t>
  </si>
  <si>
    <t>หนี้สินหมุนเวียน</t>
  </si>
  <si>
    <t>เจ้าหนี้การค้า</t>
  </si>
  <si>
    <t>เจ้าหนี้เงินโอนและรายการอุดหนุนระยะสั้น</t>
  </si>
  <si>
    <t>เจ้าหนี้อื่นระยะสั้น</t>
  </si>
  <si>
    <t>เงินกู้ยืมระยะสั้น</t>
  </si>
  <si>
    <t>ส่วนของเงินกู้ยืมระยะยาวที่ถึงกำหนดชำระภายใน 1 ปี</t>
  </si>
  <si>
    <t>ส่วนของเจ้าหนี้ตามสัญญาเช่าการเงินที่ถึงกำหนดชำระภายใน 1 ปี</t>
  </si>
  <si>
    <t>เงินรับฝากระยะสั้น</t>
  </si>
  <si>
    <t>ประมาณการหนี้สินระยะสั้น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</si>
  <si>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</si>
  <si>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</si>
  <si>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</si>
  <si>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เจ้าหนี้ระยะยาว</t>
  </si>
  <si>
    <t>เจ้าหนี้เงินโอนและรายการอุดหนุนระยะยาว</t>
  </si>
  <si>
    <t>เงินกู้ยืมระยะยาว - สุทธิ</t>
  </si>
  <si>
    <t>เจ้าหนี้ตามสัญญาเช่าการเงินระยะยาว - สุทธิ</t>
  </si>
  <si>
    <t>เงินรับฝากระยะยาว</t>
  </si>
  <si>
    <t>ประมาณการหนี้สินระยะยาว</t>
  </si>
  <si>
    <t>หนี้สินไม่หมุนเวียนอื่น</t>
  </si>
  <si>
    <t>รวมหนี้สินไม่หมุนเวียน</t>
  </si>
  <si>
    <t>รวมหนี้สิน</t>
  </si>
  <si>
    <t>สินทรัพย์สุทธิ/ส่วนทุน</t>
  </si>
  <si>
    <t>รายได้สูง/(ต่ำ)กว่าค่าใช้จ่ายสะสม</t>
  </si>
  <si>
    <t>องค์ประกอบอื่นของสินทรัพย์สุทธิ/ส่วนทุน</t>
  </si>
  <si>
    <t>กำไร/ขาดทุนสุทธิ</t>
  </si>
  <si>
    <t>รวมสินทรัพย์สุทธิ/ส่วนทุน</t>
  </si>
  <si>
    <t>หมายเหตุประกอบงบการเงินเป็นส่วนหนึ่งของรายงานการเงินนี้</t>
  </si>
  <si>
    <t>งบแสดงผลการดำเนินงานทางการเงิน</t>
  </si>
  <si>
    <t>สำหรับปี สิ้นสุดวันที่ 30 กันยายน 2565</t>
  </si>
  <si>
    <t>รายได้</t>
  </si>
  <si>
    <t>รายได้ภาษีจัดสรร</t>
  </si>
  <si>
    <t>รายได้จากการขายสินค้าและบริการ</t>
  </si>
  <si>
    <t>รายได้จากการอุดหนุนจากหน่วยงานภาครัฐ</t>
  </si>
  <si>
    <t>รายได้จากการจัดเก็บภาษี ค่าธรรมเนียม ค่าปรับ และใบอนุญาต</t>
  </si>
  <si>
    <t>รายได้จากการอุดหนุนอื่นและบริจาค</t>
  </si>
  <si>
    <t>รายได้ของกิจการเฉพาะการและหน่วยงานภายใต้สังกัด</t>
  </si>
  <si>
    <t>รายได้อื่น</t>
  </si>
  <si>
    <t>รวมรายได้</t>
  </si>
  <si>
    <t>ค่าใช้จ่าย</t>
  </si>
  <si>
    <t>ค่าใช้จ่ายบุคลากร</t>
  </si>
  <si>
    <t>ค่าตอบแทน</t>
  </si>
  <si>
    <t>ค่าใช้สอย</t>
  </si>
  <si>
    <t>ค่าวัสดุ</t>
  </si>
  <si>
    <t>ค่าสาธารณูปโภค</t>
  </si>
  <si>
    <t>ต้นทุนขายสินค้าและบริการ</t>
  </si>
  <si>
    <t>ค่าเสื่อมราคาและค่าตัดจัดหน่าย</t>
  </si>
  <si>
    <t>ค่าใช้จ่ายจากการอุดหนุนจากหน่วยงานภาครัฐ</t>
  </si>
  <si>
    <t>ค่าใช้จ่ายจากการอุดหนุนอื่นและบริจาค</t>
  </si>
  <si>
    <t>ค่าใช้จ่ายอื่น</t>
  </si>
  <si>
    <t>รวมค่าใช้จ่าย</t>
  </si>
  <si>
    <t>รายได้สูง/(ต่ำ) กว่าค่าใช้จ่ายก่อนต้นทุนทางการเงิน</t>
  </si>
  <si>
    <t>ต้นทุนทางการเงิน</t>
  </si>
  <si>
    <t>รายได้สูง/(ต่ำ) กว่าค่าใช้จ่ายสุทธิ</t>
  </si>
  <si>
    <t>งบแสดงการเปลี่ยนแปลงสินทรัพย์สุทธิ/ส่วนทุน</t>
  </si>
  <si>
    <t>องค์ประกอบอื่นของ</t>
  </si>
  <si>
    <t>รวมสินทรัพย์สุทธิ/</t>
  </si>
  <si>
    <t>เงินสะสม</t>
  </si>
  <si>
    <t>เงินทุนสำรองเงินสะสม</t>
  </si>
  <si>
    <t>รายได้สะสม</t>
  </si>
  <si>
    <t>ทุนดำเนินการ</t>
  </si>
  <si>
    <t>รวมรายได้สูง/(ต่ำ)
กว่าค่าใช้จ่ายสะสม</t>
  </si>
  <si>
    <t>ส่วนทุน</t>
  </si>
  <si>
    <t>ผลสะสมจากการแก้ไขข้อผิดพลาดปีก่อน</t>
  </si>
  <si>
    <t>ผลสะสมของการเปลี่ยนแปลงนโยบายการบัญชี</t>
  </si>
  <si>
    <t>การเปลี่ยนแปลงที่ทำให้ทุนเพิ่ม/ลด</t>
  </si>
  <si>
    <t>รายได้สูง/(ต่ำ) กว่าค่าใช้จ่ายสำหรับงวด</t>
  </si>
  <si>
    <t>ยอดคงเหลือ ณ วันที่ 30 กันยายน 2564 - ตามที่รายงานไว้เดิม</t>
  </si>
  <si>
    <t>ยอดคงเหลือ ณ วันที่ 30 กันยายน 2564 - หลังการปรับปรุง</t>
  </si>
  <si>
    <t>การเปลี่ยนในสินทรัพย์สุทธิ/ส่วนทุนสำหรับปี 2565</t>
  </si>
  <si>
    <t>ยอดคงเหลือ ณ วันที่ 30 กันยายน 2565</t>
  </si>
  <si>
    <t>หมายเหตุประกอบงบการเงิน</t>
  </si>
  <si>
    <t>เงินฝากสถาบันการเงิน</t>
  </si>
  <si>
    <t>เงินฝากประจำที่มีกำหนดจ่ายคืนไม่เกิน 3 เดือน</t>
  </si>
  <si>
    <t xml:space="preserve">รวมเงินสดและรายการเทียบเท่าเงินสด           </t>
  </si>
  <si>
    <t>ลูกหนี้ค่าสินค้าและบริการ</t>
  </si>
  <si>
    <r>
      <rPr>
        <u/>
        <sz val="15"/>
        <rFont val="TH SarabunPSK"/>
        <family val="2"/>
      </rPr>
      <t>หัก</t>
    </r>
    <r>
      <rPr>
        <sz val="15"/>
        <rFont val="TH SarabunPSK"/>
        <family val="2"/>
      </rPr>
      <t xml:space="preserve"> ค่าเผื่อหนี้สงสัยจะสูญ</t>
    </r>
  </si>
  <si>
    <t>รวมลูกหนี้การค้า (สุทธิ)</t>
  </si>
  <si>
    <t>ลูกหนี้การค้า ณ วันสิ้นปี แยกตามอายุหนี้ ดังนี้</t>
  </si>
  <si>
    <t>ยังไม่ถึงกำหนด</t>
  </si>
  <si>
    <t>เกินกำหนดชำระ</t>
  </si>
  <si>
    <t>รวม</t>
  </si>
  <si>
    <t>ชำระ</t>
  </si>
  <si>
    <t>ไม่เกิน 30 วัน</t>
  </si>
  <si>
    <t>เกินกว่า 30 วัน</t>
  </si>
  <si>
    <t>ลูกหนี้ค่าภาษี</t>
  </si>
  <si>
    <t>รวมลูกหนี้เงินโอน</t>
  </si>
  <si>
    <t>รวมลูกหนี้เงินโอนและรายการอุดหนุนระยะสั้น</t>
  </si>
  <si>
    <t>ลูกหนี้เงินยืม</t>
  </si>
  <si>
    <t>รายได้ค้างรับ</t>
  </si>
  <si>
    <t>ลูกหนี้ความรับผิดทางละเมิด</t>
  </si>
  <si>
    <t>รวมลูกหนี้อื่นระยะสั้น</t>
  </si>
  <si>
    <t>ลูกหนี้เงินยืม ณ วันสิ้นปี แยกตามอายุหนี้ ดังนี้</t>
  </si>
  <si>
    <t>วัสดุคงคลัง</t>
  </si>
  <si>
    <t>ค่าใช้จ่ายจ่ายล่วงหน้า</t>
  </si>
  <si>
    <t>รวมสินทรัพย์หมุนเวียนอื่น</t>
  </si>
  <si>
    <t>ที่ดิน</t>
  </si>
  <si>
    <t>อาคารและสิ่งปลูกสร้าง</t>
  </si>
  <si>
    <t>อาคารและสิ่งปลูกสร้าง (สุทธิ)</t>
  </si>
  <si>
    <t>ครุภัณฑ์</t>
  </si>
  <si>
    <t>ครุภัณฑ์ (สุทธิ)</t>
  </si>
  <si>
    <t>รวมที่ดิน อาคาร และอุปกรณ์ (สุทธิ)</t>
  </si>
  <si>
    <t>ถนน</t>
  </si>
  <si>
    <t>ถนน (สุทธิ)</t>
  </si>
  <si>
    <t>สะพาน</t>
  </si>
  <si>
    <t>สะพาน (สุทธิ)</t>
  </si>
  <si>
    <t>สินทรัพย์โครงสร้างพื้นฐานอื่น</t>
  </si>
  <si>
    <t>สินทรัพย์โครงสร้างพื้นฐานอื่น (สุทธิ)</t>
  </si>
  <si>
    <t>รวมสินทรัพย์โครงสร้างพื้นฐาน (สุทธิ)</t>
  </si>
  <si>
    <t>ภาษีหัก ณ ที่จ่าย</t>
  </si>
  <si>
    <t>ค่าใช้จ่ายค้างจ่ายอื่น</t>
  </si>
  <si>
    <t>เงินรับฝากรอคืนแผ่นดิน</t>
  </si>
  <si>
    <t>รวมเจ้าหนี้เงินโอนและรายการอุดหนุนระยะสั้น</t>
  </si>
  <si>
    <t>เงินรับฝากชดใช้ค่าความเสียหาย</t>
  </si>
  <si>
    <t>เงินรับฝากจากการจัดเก็บภาษีบำรุงท้องที่</t>
  </si>
  <si>
    <t>เงินรับฝากอื่น</t>
  </si>
  <si>
    <t>เงินประกันสัญญา</t>
  </si>
  <si>
    <t>รวมเงินรับฝากระยะสั้น</t>
  </si>
  <si>
    <t>ไม่เกิน 1 ปี</t>
  </si>
  <si>
    <t>เกิน 5 ปี</t>
  </si>
  <si>
    <t>รวมเงินรับฝากระยะยาว</t>
  </si>
  <si>
    <t>เกิน 1 ปี แต่ไม่เกิน 5 ปี</t>
  </si>
  <si>
    <t>ที่ดิน อาคาร และสิ่งปลูกสร้าง</t>
  </si>
  <si>
    <t>อุปกรณ์ และอื่นๆ</t>
  </si>
  <si>
    <t>กำไร/ขาดทุนสะสม</t>
  </si>
  <si>
    <t>รวมรายได้สูง/(ต่ำ)กว่าค่าใช้จ่ายสะสม</t>
  </si>
  <si>
    <t>รายได้ภาษี</t>
  </si>
  <si>
    <t>รวมรายได้ภาษี</t>
  </si>
  <si>
    <t>รายได้ค่าธรรมเนียม</t>
  </si>
  <si>
    <t>รวมรายได้ค่าธรรมเนียม</t>
  </si>
  <si>
    <t>รวมรายได้ภาษีจัดสรร</t>
  </si>
  <si>
    <t>รายได้เงินอุดหนุนทั่วไปตามอำนาจหน้าที่และภารกิจถ่ายโอน</t>
  </si>
  <si>
    <t>รายได้เงินอุดหนุนเฉพาะกิจ</t>
  </si>
  <si>
    <t>รายได้เงินอุดหนุนจากหน่วยงานอื่น</t>
  </si>
  <si>
    <t>รวมรายได้จากการอุดหนุนจากหน่วยงานภาครัฐ</t>
  </si>
  <si>
    <t>รายได้ค่าปรับ</t>
  </si>
  <si>
    <t>รายได้ใบอนุญาต</t>
  </si>
  <si>
    <t>รวมรายได้จากการจัดเก็บภาษี ค่าธรรมเนียม ค่าปรับ และใบอนุญาต</t>
  </si>
  <si>
    <t>รายได้ของโรงเรียน และศูนย์พัฒนาเด็กเล็ก</t>
  </si>
  <si>
    <t>รวมรายได้ของโรงเรียน และศูนย์พัฒนาเด็กเล็ก</t>
  </si>
  <si>
    <t>รวมรายได้ของกิจการเฉพาะการและหน่วยงานภายใต้สังกัด</t>
  </si>
  <si>
    <t>รายได้ดอกเบี้ยเงินฝากที่สถาบันการเงิน</t>
  </si>
  <si>
    <t>รวมรายได้อื่น</t>
  </si>
  <si>
    <t>เงินเดือน (ฝ่ายประจำ)</t>
  </si>
  <si>
    <t>เงินเดือน (ฝ่ายการเมือง)</t>
  </si>
  <si>
    <t>เงินประจำตำแหน่ง</t>
  </si>
  <si>
    <t>ค่าจ้าง</t>
  </si>
  <si>
    <t>เงินค่าครองชีพ</t>
  </si>
  <si>
    <t>โบนัส</t>
  </si>
  <si>
    <t>ค่ารักษาพยาบาล</t>
  </si>
  <si>
    <t>เงินช่วยการศึกษาบุตร</t>
  </si>
  <si>
    <t>เงินวิทยฐานะ</t>
  </si>
  <si>
    <t>เงินสมทบ กบท.</t>
  </si>
  <si>
    <t>เงินสมทบกองทุนประกันสังคม</t>
  </si>
  <si>
    <t>รวมค่าใช้จ่ายบุคลากร</t>
  </si>
  <si>
    <t>ค่าตอบแทนการปฏิบัติงาน</t>
  </si>
  <si>
    <t>ค่าตอบแทนอื่น</t>
  </si>
  <si>
    <t>รวมค่าตอบแทน</t>
  </si>
  <si>
    <t>ค่าใช้จ่ายด้านการฝึกอบรม</t>
  </si>
  <si>
    <t>ค่าใช้จ่ายเดินทาง</t>
  </si>
  <si>
    <t>ค่าซ่อมแซมและบำรุงรักษา</t>
  </si>
  <si>
    <t>ค่าจ้างเหมาบริการ</t>
  </si>
  <si>
    <t>ค่าใช้จ่ายในการประชุม</t>
  </si>
  <si>
    <t>ค่าเช่า</t>
  </si>
  <si>
    <t>ค่าวิจัยและพัฒนา</t>
  </si>
  <si>
    <t>ค่าประชาสัมพันธ์</t>
  </si>
  <si>
    <t>ค่าใช้สอยอื่น</t>
  </si>
  <si>
    <t>รวมค่าใช้สอย</t>
  </si>
  <si>
    <t>ค่าวัสดุใช้ไป</t>
  </si>
  <si>
    <t>ค่าแก็สและน้ำมันเชื้อเพลิง</t>
  </si>
  <si>
    <t>ค่าจัดหาสินทรัพย์มูลค่าต่ำกว่าเกณฑ์</t>
  </si>
  <si>
    <t>รวมค่าวัสดุ</t>
  </si>
  <si>
    <t>ค่าไฟฟ้า</t>
  </si>
  <si>
    <t>ค่าโทรศัพท์</t>
  </si>
  <si>
    <t>ค่าบริการสื่อสารและโทรคมนาคม</t>
  </si>
  <si>
    <t>ค่าบริการไปรษณีย์</t>
  </si>
  <si>
    <t>รวมค่าสาธารณูปโภค</t>
  </si>
  <si>
    <t>สินทรัพย์โครงสร้างพื้นฐาน</t>
  </si>
  <si>
    <t>ค่าใช้จ่ายเงินอุดหนุนเพื่อการดำเนินงาน</t>
  </si>
  <si>
    <t>ค่าใช้จ่ายอุดหนุน - หน่วยงานภาครัฐ</t>
  </si>
  <si>
    <t>ค่าใช้จ่ายอุดหนุน - องค์กรปกครองส่วนท้องถิ่น</t>
  </si>
  <si>
    <t>ค่าใช้จ่ายอุดหนุนเพื่อการดำเนินงาน - รัฐวิสาหกิจที่ไม่ใช่สถาบันการเงิน</t>
  </si>
  <si>
    <t>ค่าใช้จ่ายเงินอุดหนุนเพื่อการลงทุน</t>
  </si>
  <si>
    <t>รวมค่าใช้จ่ายจากการอุดหนุนจากหน่วยงานภาครัฐ</t>
  </si>
  <si>
    <t>ค่าใช้จ่ายช่วยเหลือตามมาตรการของรัฐบาล</t>
  </si>
  <si>
    <t>ค่าใช้จ่ายสวัสดิการของรัฐบาล</t>
  </si>
  <si>
    <t>ค่าใช้จ่ายอุดหนุนเพื่อโภชนาการ</t>
  </si>
  <si>
    <t>ค่าใช้จ่ายอุดหนุนเพื่อการศึกษา</t>
  </si>
  <si>
    <t>ค่าใช้จ่ายอุดหนุนเพื่อการบริการสังคม</t>
  </si>
  <si>
    <t>รวมค่าใช้จ่ายจากการอุดหนุนอื่นและบริจาค</t>
  </si>
  <si>
    <t>หนี้สงสัยจะสูญและหนี้สูญ</t>
  </si>
  <si>
    <t>ค่าใช้จ่ายเงินช่วยเหลือผู้ประสบภัย</t>
  </si>
  <si>
    <t>ค่าใช้จ่ายจากการจำหน่าย/โอนสินทรัพย์</t>
  </si>
  <si>
    <t>รวมค่าใช้จ่ายอื่น</t>
  </si>
  <si>
    <t xml:space="preserve">              ตัวเลขเปรียบเทียบในงบการเงินปี 2564 มีการจัดประเภทใหม่ เพื่อให้สอดคล้องกับการจัดประเภท</t>
  </si>
  <si>
    <t>และการแสดงรายการในงบการเงิน ปี 2565</t>
  </si>
  <si>
    <t>ก่อนจัด
ประเภทใหม่</t>
  </si>
  <si>
    <t>เพิ่ม/(ลด)</t>
  </si>
  <si>
    <t>หลังจัด
ประเภทใหม่</t>
  </si>
  <si>
    <t xml:space="preserve">    สินทรัพย์หมุนเวียน</t>
  </si>
  <si>
    <t>ลูกหนี้หมุนเวียนและรายได้ค้างรับ</t>
  </si>
  <si>
    <t>ลูกหนี้ระยะสั้นอื่น</t>
  </si>
  <si>
    <t>สินค้าและวัสดุคงเหลือ</t>
  </si>
  <si>
    <t>ลูกหนี้ - ระยะยาว</t>
  </si>
  <si>
    <t>เจ้าหนี้ระยะสั้น</t>
  </si>
  <si>
    <t>ค่าใช้จ่ายค้างจ่าย</t>
  </si>
  <si>
    <t>รายได้รับล่วงหน้า</t>
  </si>
  <si>
    <t>รายได้แผ่นดินรอนำส่งคลัง</t>
  </si>
  <si>
    <t>รายได้รอการรับรู้ระยะสั้น</t>
  </si>
  <si>
    <t>รายได้จัดเก็บเอง</t>
  </si>
  <si>
    <t>รายได้ที่รัฐบาลอุดหนุนให้</t>
  </si>
  <si>
    <t>รายได้จากงบประมาณ (เฉพาะหน่วยรับงบตรง)</t>
  </si>
  <si>
    <t>หมายเหตุ 4 เงินสดและรายการเทียบเท่าเงินสด</t>
  </si>
  <si>
    <t>หมายเหตุ 5 ลูกหนี้การค้า</t>
  </si>
  <si>
    <t>หมายเหตุ 6 ลูกหนี้เงินโอนและรายการอุดหนุนระยะสั้น</t>
  </si>
  <si>
    <t>หมายเหตุ 7 ลูกหนี้อื่นระยะสั้น</t>
  </si>
  <si>
    <t>องค์การบริหารส่วนตำบลปากช่อง อำเภอปากช่อง จังหวัดนครราชสีมา</t>
  </si>
  <si>
    <t>หมายเหตุ 34 การจัดประเภทรายการใหม่</t>
  </si>
  <si>
    <t>หมายเหตุ 44 เหตุการณ์ภายหลังวันที่รายงาน</t>
  </si>
  <si>
    <t xml:space="preserve">                รายงานการเงินนี้ได้รับการอนุมัติให้ออกรายงานการเงินจากผู้บริหารหน่วยงานเมื่อวันที่   7  มีนาคม 2566</t>
  </si>
  <si>
    <t>(หน่วย : บาท)</t>
  </si>
  <si>
    <r>
      <t>หัก</t>
    </r>
    <r>
      <rPr>
        <sz val="16"/>
        <color indexed="8"/>
        <rFont val="TH SarabunPSK"/>
        <family val="2"/>
      </rPr>
      <t xml:space="preserve"> ค่าเผื่อหนี้สงสัยจะสูญ</t>
    </r>
  </si>
  <si>
    <t>-</t>
  </si>
  <si>
    <t xml:space="preserve">ลูกหนี้เงินยืม  ยังไม่ถึงกำหนดชำระ   เกินกำหนดชำระ       เกินกำหนดชำระ </t>
  </si>
  <si>
    <t>หมายเหตุ 8 วัสดุคงเหลือ</t>
  </si>
  <si>
    <t>รวมวัสดุคงหลือ</t>
  </si>
  <si>
    <t>หมายเหตุ 9 สินทรัพย์หมุนเวียนอื่น</t>
  </si>
  <si>
    <t>หมายเหตุ 10 ที่ดิน อาคาร และอุปกรณ์</t>
  </si>
  <si>
    <r>
      <t>หัก</t>
    </r>
    <r>
      <rPr>
        <sz val="16"/>
        <color indexed="8"/>
        <rFont val="TH SarabunPSK"/>
        <family val="2"/>
      </rPr>
      <t xml:space="preserve">  ค่าเสื่อมราคาสะสม-อาคารและสิ่งปลูกสร้าง</t>
    </r>
  </si>
  <si>
    <r>
      <t>หัก</t>
    </r>
    <r>
      <rPr>
        <sz val="16"/>
        <color indexed="8"/>
        <rFont val="TH SarabunPSK"/>
        <family val="2"/>
      </rPr>
      <t xml:space="preserve">  ค่าเสื่อมราคาสะสม-ครุภัณฑ์</t>
    </r>
  </si>
  <si>
    <t>หมายเหตุ 11 สินทรัพย์โครงสร้างพื้นฐาน</t>
  </si>
  <si>
    <r>
      <t>หัก</t>
    </r>
    <r>
      <rPr>
        <sz val="16"/>
        <color indexed="8"/>
        <rFont val="TH SarabunPSK"/>
        <family val="2"/>
      </rPr>
      <t xml:space="preserve">  ค่าเสื่อมราคาสะสม-ถนน</t>
    </r>
  </si>
  <si>
    <r>
      <t>หัก</t>
    </r>
    <r>
      <rPr>
        <sz val="16"/>
        <color indexed="8"/>
        <rFont val="TH SarabunPSK"/>
        <family val="2"/>
      </rPr>
      <t xml:space="preserve">  ค่าเสื่อมราคาสะสม-สะพาน</t>
    </r>
  </si>
  <si>
    <r>
      <t>หัก</t>
    </r>
    <r>
      <rPr>
        <sz val="16"/>
        <color indexed="8"/>
        <rFont val="TH SarabunPSK"/>
        <family val="2"/>
      </rPr>
      <t xml:space="preserve">  ค่าเสื่อมราคาสะสม-สินทรัพย์โครงสร้างพื้นฐานอื่น</t>
    </r>
  </si>
  <si>
    <t>รวมเจ้าหนี้อื่นระยะสั้น</t>
  </si>
  <si>
    <t xml:space="preserve">          - ภาระผูกพันเกี่ยวกับรายจ่ายฝ่ายทุน</t>
  </si>
  <si>
    <t>สัญญาที่ยังไม่รับรู้</t>
  </si>
  <si>
    <t>ภาระผูกพันข้างต้นเกิดจากมูลค่าตามสัญญาจ้างก่อสร้าง ปรับปรุงและจัดหาสินทรัพย์</t>
  </si>
  <si>
    <t xml:space="preserve">          - ภาระผูกพันตามสัญญาจัดซื้อจัดจ้างพัสดุและบริการอื่นๆ</t>
  </si>
  <si>
    <t>และบริการอื่น ๆ จำแนกตามระยะเวลาของสัญญาได้ดังนี้</t>
  </si>
  <si>
    <t>รายได้ภาษีรถยนต์</t>
  </si>
  <si>
    <t>รายได้ภาษีมูลค่าเพิ่มตาม พ.ร.บ.กำหนดแผนฯ</t>
  </si>
  <si>
    <t>รายได้ภาษีมูลค่าเพิ่มตาม พ.ร.บ.จัดสรรรายได้ฯ</t>
  </si>
  <si>
    <t>รายได้ภาษีธุรกิจเฉพาะ</t>
  </si>
  <si>
    <t>รายได้ภาษีสรรพสามิต</t>
  </si>
  <si>
    <t>รายได้ค่าภาคหลวงแร่</t>
  </si>
  <si>
    <t>รายได้ค่าภาคหลวงปิโตรเลียม</t>
  </si>
  <si>
    <t>รายได้ค่าธรรมเนียมจดทะเบียนสิทธิและนิติกรรมตามประมวลกฎหมายที่ดิน</t>
  </si>
  <si>
    <t>รายได้ค่าธรรมเนียมและค่าใช้น้ำบาดาล</t>
  </si>
  <si>
    <t>เงินค่าตอบแทนพนักงานขององค์กรปกครองส่วนท้องถิ่น</t>
  </si>
  <si>
    <t>เงินสมทบกองทุนทดแทน</t>
  </si>
  <si>
    <t>รวมค่าเสื่อมราคาและค่าตัดจำหน่าย</t>
  </si>
  <si>
    <t xml:space="preserve">  </t>
  </si>
  <si>
    <t>รวมค่าใช้จ่ายอุดหนุนเพื่อการดำเนินงาน</t>
  </si>
  <si>
    <t>ค่าใช้จ่ายเงินอุดหนุนเพื่อการลงทุน - รัฐวิสาหกิจที่ไม่ใช่สถาบันการเงิน</t>
  </si>
  <si>
    <t>รวมค่าใช้จ่ายเงินอุดหนุนเพื่อการลงทุน</t>
  </si>
  <si>
    <t xml:space="preserve">                ไม่เกิน 15 วัน          เกินกว่า 15 วัน</t>
  </si>
  <si>
    <t>สำหรับปี สิ้นสุดวันที่ 30 กันยายน 2566</t>
  </si>
  <si>
    <t>หมายเหตุ 12 เจ้าหนี้เงินโอนและรายการอุดหนุนระยะสั้น</t>
  </si>
  <si>
    <t>หมายเหตุ 13 เจ้าหนี้อื่นระยะสั้น</t>
  </si>
  <si>
    <t>ค่าสาธารณูปโภคค้างจ่าย</t>
  </si>
  <si>
    <t>หมายเหตุ 14 เงินรับฝากระยะสั้น</t>
  </si>
  <si>
    <t>หมายเหตุ 15 เงินรับฝากระยะยาว</t>
  </si>
  <si>
    <t>ณ วันที่ 30 กันยายน 2566 และ 2565 หน่วยงานมีภาระผูกพันที่เกิดจากสัญญาจัดซื้อจัดจ้างพัสดุ</t>
  </si>
  <si>
    <t>หมายเหตุ 16 ภาระผูกพัน</t>
  </si>
  <si>
    <t>รายได้ค่าภาคหลวงและค่าธรรมเนียมตามกฎหมายว่าด้วยป่าไม้</t>
  </si>
  <si>
    <t>รายได้อากร</t>
  </si>
  <si>
    <t>ค่าล่วงเวลา</t>
  </si>
  <si>
    <t>เงินช่วยพิเศษ</t>
  </si>
  <si>
    <t>ณ วันที่ 30 กันยายน 2566</t>
  </si>
  <si>
    <t>ปี 2566</t>
  </si>
  <si>
    <t>รายได้จากการบริจาค</t>
  </si>
  <si>
    <t>รวมรายได้จากการอุดหนุนอื่นและบริจาค</t>
  </si>
  <si>
    <t>สำหรับปีสิ้นสุดวันที่ 30 กันยายน 2566</t>
  </si>
  <si>
    <t>ยอดคงเหลือ ณ วันที่ 30 กันยายน 2565 - ตามที่รายงานไว้เดิม</t>
  </si>
  <si>
    <t>ยอดคงเหลือ ณ วันที่ 30 กันยายน 2565 - หลังการปรับปรุง</t>
  </si>
  <si>
    <t>การเปลี่ยนในสินทรัพย์สุทธิ/ส่วนทุนสำหรับปี 2566</t>
  </si>
  <si>
    <t>ยอดคงเหลือ ณ วันที่ 30 กันยายน 2566</t>
  </si>
  <si>
    <t>ที่ไม่เป็นไปตามหลักเกณฑ์ตามมาตรฐานการบัญชีภาครัฐ เนื่องจากชนิดสินทรัพย์ โครงสร้างพื้นฐานอื่น ประเภทถนนหินคลุก</t>
  </si>
  <si>
    <t>หมายเหตุ 17 การแก้ไขข้อผิดพลาดจากปีก่อน</t>
  </si>
  <si>
    <t>ในระหว่างปี 2566 องค์การบริหารส่วนตำบลปากช่องมีการแก้ไขข้อผิดพลาดในการบันทึกบัญชี</t>
  </si>
  <si>
    <t>รายงานการเงิน สำหรับปีสิ้นสุดวันที่ 30 กันยายน 2565 จำนวน 1,030,838.56 บาท คือปรับปรุงลดบัญชีเงินสะสม</t>
  </si>
  <si>
    <t>และเงินทุนสำรองสะสม จำนวน 1,013,788.56 บาท และ 17,050.00 บาท ตามลำดับ โดยปรับลดสินทรัพย์</t>
  </si>
  <si>
    <t>ไม่เข้าหลักเกณฑ์การบันทึกเป็นสินทรัพย์ ผลกระทบรายการดังกล่าวทำให้ปี 2565 มียอดค่าใช้จ่ายสูงไป</t>
  </si>
  <si>
    <t>หมายเหตุ 18 รายได้สูง/(ต่ำ)กว่าค่าใช้จ่ายสะสม</t>
  </si>
  <si>
    <t>หมายเหตุ 19 รายได้ภาษีจัดสรร</t>
  </si>
  <si>
    <t>หมายเหตุ 20 รายได้จากการอุดหนุนจากหน่วยงานภาครัฐ</t>
  </si>
  <si>
    <t>หมายเหตุ 21 รายได้จากการจัดเก็บภาษี ค่าธรรมเนียม ค่าปรับ และใบอนุญาต</t>
  </si>
  <si>
    <t>หมายเหตุ 22 รายได้จากการอุดหนุนอื่นและบริจาค</t>
  </si>
  <si>
    <t>หมายเหตุ 23 รายได้ของกิจการเฉพาะการและหน่วยงานภายใต้สังกัด</t>
  </si>
  <si>
    <t>หมายเหตุ 24 รายได้อื่น</t>
  </si>
  <si>
    <t>หมายเหตุ 25 ค่าใช้จ่ายบุคลากร</t>
  </si>
  <si>
    <t>หมายเหตุ 26 ค่าตอบแทน</t>
  </si>
  <si>
    <t>หมายเหตุ 27 ค่าใช้สอย</t>
  </si>
  <si>
    <t>หมายเหตุ 28 ค่าวัสดุ</t>
  </si>
  <si>
    <t>หมายเหตุ 29 ค่าสาธารณูปโภค</t>
  </si>
  <si>
    <t>หมายเหตุ 30 ค่าเสื่อมราคาและค่าตัดจำหน่าย</t>
  </si>
  <si>
    <t>หมายเหตุ 31  ค่าใช้จ่ายจากการอุดหนุนจากหน่วยงานภาครัฐ</t>
  </si>
  <si>
    <t>หมายเหตุ 32  ค่าใช้จ่ายจากการอุดหนุนอื่นและบริจาค</t>
  </si>
  <si>
    <t>หมายเหตุ 33 ค่าใช้จ่ายอื่น</t>
  </si>
  <si>
    <t>รวมหนี้สินและสินทรัพย์สุทธิ/ส่วนทุน</t>
  </si>
  <si>
    <t xml:space="preserve">           -</t>
  </si>
  <si>
    <t>2566                 -                               -</t>
  </si>
  <si>
    <t>2565                 -                         7,680.00</t>
  </si>
  <si>
    <t>หมายเหตุ 34 เหตุการณ์ภายหลังวันที่ในรายงาน</t>
  </si>
  <si>
    <t>รายงานการเงินนี้ได้รับอนุมัติให้ออกรายงานการเงินจากผู้บริหารหน่วยงาน เมื่อวันที่...........................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</si>
</sst>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41E]#,##0.00;\(#,##0.00\);&quot;-&quot;"/>
  </numFmts>
  <fonts count="21" x14ac:knownFonts="1">
    <font>
      <sz val="16"/>
      <color theme="1"/>
      <name val="Angsana New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u/>
      <sz val="15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FF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Angsana New"/>
      <family val="2"/>
      <charset val="222"/>
    </font>
    <font>
      <sz val="10"/>
      <name val="Arial"/>
      <family val="2"/>
    </font>
    <font>
      <b/>
      <sz val="16"/>
      <color indexed="8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sz val="14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187" fontId="15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1" applyFont="1"/>
    <xf numFmtId="49" fontId="3" fillId="0" borderId="0" xfId="1" applyNumberFormat="1" applyFont="1" applyAlignment="1">
      <alignment horizontal="center"/>
    </xf>
    <xf numFmtId="49" fontId="3" fillId="2" borderId="0" xfId="1" applyNumberFormat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49" fontId="3" fillId="0" borderId="0" xfId="1" applyNumberFormat="1" applyFont="1" applyAlignment="1">
      <alignment horizontal="center" vertical="top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187" fontId="3" fillId="0" borderId="0" xfId="2" applyFont="1" applyAlignment="1">
      <alignment horizontal="center" vertical="top"/>
    </xf>
    <xf numFmtId="187" fontId="3" fillId="0" borderId="0" xfId="2" applyFont="1" applyBorder="1" applyAlignment="1">
      <alignment horizontal="center" vertical="top"/>
    </xf>
    <xf numFmtId="187" fontId="3" fillId="0" borderId="0" xfId="1" applyNumberFormat="1" applyFont="1"/>
    <xf numFmtId="0" fontId="3" fillId="0" borderId="0" xfId="1" applyFont="1" applyAlignment="1">
      <alignment horizontal="center"/>
    </xf>
    <xf numFmtId="187" fontId="3" fillId="0" borderId="0" xfId="2" applyFont="1" applyAlignment="1">
      <alignment horizontal="center"/>
    </xf>
    <xf numFmtId="187" fontId="3" fillId="0" borderId="0" xfId="2" applyFont="1" applyBorder="1" applyAlignment="1">
      <alignment horizontal="center"/>
    </xf>
    <xf numFmtId="187" fontId="3" fillId="0" borderId="1" xfId="2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left"/>
    </xf>
    <xf numFmtId="187" fontId="2" fillId="0" borderId="3" xfId="2" applyFont="1" applyBorder="1" applyAlignment="1">
      <alignment horizontal="center"/>
    </xf>
    <xf numFmtId="187" fontId="2" fillId="0" borderId="0" xfId="2" applyFont="1" applyBorder="1" applyAlignment="1">
      <alignment horizontal="center"/>
    </xf>
    <xf numFmtId="0" fontId="2" fillId="0" borderId="0" xfId="1" applyFont="1" applyAlignment="1">
      <alignment horizontal="left"/>
    </xf>
    <xf numFmtId="187" fontId="2" fillId="0" borderId="2" xfId="2" applyFont="1" applyBorder="1" applyAlignment="1">
      <alignment horizontal="center"/>
    </xf>
    <xf numFmtId="187" fontId="2" fillId="0" borderId="1" xfId="2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187" fontId="2" fillId="0" borderId="4" xfId="2" applyFont="1" applyBorder="1" applyAlignment="1">
      <alignment horizontal="center"/>
    </xf>
    <xf numFmtId="4" fontId="3" fillId="0" borderId="0" xfId="1" applyNumberFormat="1" applyFont="1"/>
    <xf numFmtId="187" fontId="3" fillId="0" borderId="0" xfId="2" applyFont="1"/>
    <xf numFmtId="2" fontId="3" fillId="0" borderId="0" xfId="1" applyNumberFormat="1" applyFont="1" applyAlignment="1">
      <alignment vertical="top"/>
    </xf>
    <xf numFmtId="0" fontId="2" fillId="0" borderId="0" xfId="1" applyFont="1" applyAlignment="1">
      <alignment horizontal="center" vertical="top"/>
    </xf>
    <xf numFmtId="2" fontId="2" fillId="0" borderId="0" xfId="1" applyNumberFormat="1" applyFont="1" applyAlignment="1">
      <alignment horizontal="center" vertical="top"/>
    </xf>
    <xf numFmtId="0" fontId="2" fillId="0" borderId="0" xfId="1" applyFont="1" applyAlignment="1">
      <alignment vertical="top"/>
    </xf>
    <xf numFmtId="2" fontId="3" fillId="0" borderId="0" xfId="1" applyNumberFormat="1" applyFont="1" applyAlignment="1">
      <alignment horizontal="center" vertical="top"/>
    </xf>
    <xf numFmtId="187" fontId="3" fillId="0" borderId="1" xfId="2" applyFont="1" applyBorder="1" applyAlignment="1">
      <alignment horizontal="center" vertical="top"/>
    </xf>
    <xf numFmtId="0" fontId="4" fillId="0" borderId="0" xfId="1" applyFont="1"/>
    <xf numFmtId="187" fontId="2" fillId="0" borderId="0" xfId="2" applyFont="1" applyAlignment="1">
      <alignment horizontal="center" vertical="top"/>
    </xf>
    <xf numFmtId="187" fontId="3" fillId="0" borderId="0" xfId="2" applyFont="1" applyAlignment="1">
      <alignment vertical="top"/>
    </xf>
    <xf numFmtId="187" fontId="2" fillId="0" borderId="2" xfId="2" applyFont="1" applyBorder="1" applyAlignment="1">
      <alignment horizontal="center" vertical="top"/>
    </xf>
    <xf numFmtId="187" fontId="2" fillId="0" borderId="0" xfId="1" applyNumberFormat="1" applyFont="1" applyAlignment="1">
      <alignment horizontal="center" vertical="top"/>
    </xf>
    <xf numFmtId="2" fontId="3" fillId="0" borderId="0" xfId="1" applyNumberFormat="1" applyFont="1" applyAlignment="1">
      <alignment horizontal="center" vertical="top" wrapText="1"/>
    </xf>
    <xf numFmtId="0" fontId="2" fillId="0" borderId="0" xfId="1" applyFont="1" applyAlignment="1">
      <alignment horizontal="left" vertical="top"/>
    </xf>
    <xf numFmtId="187" fontId="2" fillId="0" borderId="3" xfId="2" applyFont="1" applyBorder="1" applyAlignment="1">
      <alignment horizontal="center" vertical="top"/>
    </xf>
    <xf numFmtId="187" fontId="5" fillId="0" borderId="0" xfId="2" applyFont="1" applyFill="1" applyBorder="1" applyAlignment="1">
      <alignment horizontal="center"/>
    </xf>
    <xf numFmtId="187" fontId="6" fillId="0" borderId="0" xfId="2" applyFont="1" applyFill="1" applyBorder="1" applyAlignment="1">
      <alignment horizontal="center"/>
    </xf>
    <xf numFmtId="187" fontId="5" fillId="0" borderId="0" xfId="2" applyFont="1" applyFill="1" applyBorder="1" applyAlignment="1">
      <alignment horizontal="center" vertical="top"/>
    </xf>
    <xf numFmtId="187" fontId="6" fillId="0" borderId="1" xfId="2" applyFont="1" applyFill="1" applyBorder="1" applyAlignment="1">
      <alignment horizontal="center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6" fillId="0" borderId="0" xfId="1" applyFont="1" applyProtection="1"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right" vertical="top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187" fontId="6" fillId="0" borderId="0" xfId="2" applyFont="1" applyAlignment="1">
      <alignment horizontal="center" vertical="center"/>
    </xf>
    <xf numFmtId="187" fontId="6" fillId="0" borderId="0" xfId="2" applyFont="1" applyBorder="1" applyAlignment="1">
      <alignment horizontal="center" vertical="center"/>
    </xf>
    <xf numFmtId="0" fontId="6" fillId="0" borderId="0" xfId="1" applyFont="1" applyAlignment="1" applyProtection="1">
      <alignment vertical="top"/>
      <protection locked="0"/>
    </xf>
    <xf numFmtId="0" fontId="5" fillId="0" borderId="0" xfId="1" applyFont="1" applyProtection="1">
      <protection locked="0"/>
    </xf>
    <xf numFmtId="187" fontId="5" fillId="0" borderId="3" xfId="1" applyNumberFormat="1" applyFont="1" applyBorder="1" applyAlignment="1" applyProtection="1">
      <alignment horizontal="center" vertical="top"/>
      <protection locked="0"/>
    </xf>
    <xf numFmtId="187" fontId="6" fillId="0" borderId="0" xfId="1" applyNumberFormat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vertical="top"/>
      <protection locked="0"/>
    </xf>
    <xf numFmtId="187" fontId="6" fillId="0" borderId="1" xfId="2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horizontal="left" vertical="center"/>
      <protection locked="0"/>
    </xf>
    <xf numFmtId="187" fontId="5" fillId="0" borderId="3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vertical="top" wrapText="1"/>
      <protection locked="0"/>
    </xf>
    <xf numFmtId="0" fontId="5" fillId="0" borderId="5" xfId="1" applyFont="1" applyBorder="1" applyAlignment="1" applyProtection="1">
      <alignment horizontal="center"/>
      <protection locked="0"/>
    </xf>
    <xf numFmtId="187" fontId="5" fillId="0" borderId="0" xfId="1" applyNumberFormat="1" applyFont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10" fillId="0" borderId="0" xfId="1" applyFont="1"/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top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  <xf numFmtId="0" fontId="11" fillId="0" borderId="0" xfId="1" applyFont="1" applyAlignment="1">
      <alignment horizontal="left" vertical="top"/>
    </xf>
    <xf numFmtId="187" fontId="11" fillId="3" borderId="0" xfId="2" applyFont="1" applyFill="1" applyAlignment="1">
      <alignment horizontal="center" vertical="center" wrapText="1"/>
    </xf>
    <xf numFmtId="187" fontId="11" fillId="0" borderId="0" xfId="2" applyFont="1" applyFill="1" applyAlignment="1">
      <alignment horizontal="center" vertical="center" wrapText="1"/>
    </xf>
    <xf numFmtId="0" fontId="11" fillId="0" borderId="0" xfId="1" applyFont="1"/>
    <xf numFmtId="187" fontId="10" fillId="0" borderId="0" xfId="2" applyFont="1" applyFill="1" applyAlignment="1">
      <alignment horizontal="center" vertical="center" wrapText="1"/>
    </xf>
    <xf numFmtId="187" fontId="10" fillId="3" borderId="0" xfId="2" applyFont="1" applyFill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87" fontId="12" fillId="0" borderId="0" xfId="2" applyFont="1" applyFill="1" applyAlignment="1">
      <alignment horizontal="center" vertical="center" wrapText="1"/>
    </xf>
    <xf numFmtId="0" fontId="12" fillId="0" borderId="0" xfId="1" applyFont="1"/>
    <xf numFmtId="0" fontId="2" fillId="0" borderId="0" xfId="1" applyFont="1" applyAlignment="1">
      <alignment vertical="center"/>
    </xf>
    <xf numFmtId="187" fontId="2" fillId="0" borderId="3" xfId="2" applyFont="1" applyFill="1" applyBorder="1" applyAlignment="1">
      <alignment horizontal="center" vertical="center" wrapText="1"/>
    </xf>
    <xf numFmtId="187" fontId="2" fillId="0" borderId="0" xfId="2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87" fontId="11" fillId="4" borderId="0" xfId="2" applyFont="1" applyFill="1" applyAlignment="1">
      <alignment horizontal="center" vertical="center" wrapText="1"/>
    </xf>
    <xf numFmtId="187" fontId="10" fillId="0" borderId="0" xfId="1" applyNumberFormat="1" applyFont="1" applyAlignment="1">
      <alignment horizontal="center" vertical="center" wrapText="1"/>
    </xf>
    <xf numFmtId="187" fontId="10" fillId="4" borderId="0" xfId="2" applyFont="1" applyFill="1" applyAlignment="1">
      <alignment horizontal="center" vertical="center" wrapText="1"/>
    </xf>
    <xf numFmtId="187" fontId="11" fillId="0" borderId="0" xfId="3" applyFont="1" applyFill="1" applyAlignment="1">
      <alignment horizontal="center" vertical="center" wrapText="1"/>
    </xf>
    <xf numFmtId="187" fontId="10" fillId="0" borderId="0" xfId="2" applyFont="1" applyFill="1" applyAlignment="1">
      <alignment horizontal="center" vertical="center"/>
    </xf>
    <xf numFmtId="187" fontId="13" fillId="0" borderId="0" xfId="2" applyFont="1" applyFill="1" applyAlignment="1">
      <alignment horizontal="center" vertical="center" wrapText="1"/>
    </xf>
    <xf numFmtId="0" fontId="13" fillId="0" borderId="0" xfId="1" applyFont="1"/>
    <xf numFmtId="0" fontId="12" fillId="0" borderId="0" xfId="1" applyFont="1" applyAlignment="1">
      <alignment horizontal="center" vertical="center" wrapText="1"/>
    </xf>
    <xf numFmtId="187" fontId="12" fillId="0" borderId="0" xfId="3" applyFont="1" applyFill="1" applyAlignment="1">
      <alignment horizontal="center" vertical="center" wrapText="1"/>
    </xf>
    <xf numFmtId="187" fontId="13" fillId="0" borderId="3" xfId="2" applyFont="1" applyFill="1" applyBorder="1" applyAlignment="1">
      <alignment horizontal="center" vertical="center" wrapText="1"/>
    </xf>
    <xf numFmtId="187" fontId="12" fillId="0" borderId="1" xfId="2" applyFont="1" applyFill="1" applyBorder="1" applyAlignment="1">
      <alignment horizontal="center" vertical="center" wrapText="1"/>
    </xf>
    <xf numFmtId="187" fontId="9" fillId="0" borderId="4" xfId="2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vertical="top" wrapText="1"/>
    </xf>
    <xf numFmtId="0" fontId="6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0" xfId="1" applyFont="1"/>
    <xf numFmtId="0" fontId="5" fillId="0" borderId="0" xfId="1" applyFont="1" applyAlignment="1">
      <alignment horizontal="center"/>
    </xf>
    <xf numFmtId="187" fontId="5" fillId="0" borderId="5" xfId="2" applyFont="1" applyFill="1" applyBorder="1" applyAlignment="1">
      <alignment horizontal="center"/>
    </xf>
    <xf numFmtId="187" fontId="5" fillId="0" borderId="0" xfId="2" applyFont="1" applyFill="1" applyAlignment="1">
      <alignment horizontal="center"/>
    </xf>
    <xf numFmtId="187" fontId="6" fillId="0" borderId="0" xfId="2" applyFont="1" applyFill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wrapText="1"/>
    </xf>
    <xf numFmtId="187" fontId="5" fillId="0" borderId="3" xfId="2" applyFont="1" applyFill="1" applyBorder="1" applyAlignment="1">
      <alignment horizontal="center"/>
    </xf>
    <xf numFmtId="187" fontId="5" fillId="0" borderId="3" xfId="1" applyNumberFormat="1" applyFont="1" applyBorder="1" applyAlignment="1">
      <alignment horizontal="center"/>
    </xf>
    <xf numFmtId="187" fontId="5" fillId="0" borderId="0" xfId="1" applyNumberFormat="1" applyFont="1" applyAlignment="1">
      <alignment horizontal="center"/>
    </xf>
    <xf numFmtId="4" fontId="5" fillId="0" borderId="0" xfId="1" applyNumberFormat="1" applyFont="1" applyAlignment="1">
      <alignment horizontal="center"/>
    </xf>
    <xf numFmtId="187" fontId="5" fillId="0" borderId="0" xfId="2" applyFont="1" applyFill="1" applyAlignment="1">
      <alignment horizontal="center" vertical="top"/>
    </xf>
    <xf numFmtId="0" fontId="7" fillId="0" borderId="0" xfId="1" quotePrefix="1" applyFont="1" applyAlignment="1">
      <alignment horizontal="left" vertical="center"/>
    </xf>
    <xf numFmtId="187" fontId="6" fillId="0" borderId="0" xfId="1" applyNumberFormat="1" applyFont="1"/>
    <xf numFmtId="43" fontId="6" fillId="0" borderId="5" xfId="4" applyFont="1" applyBorder="1" applyAlignment="1" applyProtection="1">
      <alignment horizontal="center" vertical="center"/>
      <protection locked="0"/>
    </xf>
    <xf numFmtId="43" fontId="5" fillId="0" borderId="0" xfId="4" applyFont="1" applyProtection="1">
      <protection locked="0"/>
    </xf>
    <xf numFmtId="43" fontId="5" fillId="0" borderId="5" xfId="4" applyFont="1" applyBorder="1" applyAlignment="1" applyProtection="1">
      <alignment horizontal="center" vertical="center"/>
      <protection locked="0"/>
    </xf>
    <xf numFmtId="43" fontId="6" fillId="0" borderId="1" xfId="4" applyFont="1" applyBorder="1" applyAlignment="1" applyProtection="1">
      <alignment horizontal="center" vertical="center"/>
      <protection locked="0"/>
    </xf>
    <xf numFmtId="43" fontId="5" fillId="0" borderId="1" xfId="4" applyFont="1" applyBorder="1" applyAlignment="1" applyProtection="1">
      <alignment horizontal="center" vertical="center"/>
      <protection locked="0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left" vertical="center"/>
    </xf>
    <xf numFmtId="187" fontId="9" fillId="0" borderId="3" xfId="2" applyFont="1" applyFill="1" applyBorder="1" applyAlignment="1">
      <alignment horizontal="center" vertical="center" wrapText="1"/>
    </xf>
    <xf numFmtId="187" fontId="9" fillId="0" borderId="3" xfId="1" applyNumberFormat="1" applyFont="1" applyBorder="1" applyAlignment="1">
      <alignment horizontal="center" vertical="center" wrapText="1"/>
    </xf>
    <xf numFmtId="0" fontId="17" fillId="0" borderId="0" xfId="6" applyFont="1"/>
    <xf numFmtId="0" fontId="3" fillId="0" borderId="0" xfId="6" applyFont="1"/>
    <xf numFmtId="0" fontId="16" fillId="0" borderId="0" xfId="6" applyFont="1" applyAlignment="1" applyProtection="1">
      <alignment horizontal="center" vertical="top" wrapText="1" readingOrder="1"/>
      <protection locked="0"/>
    </xf>
    <xf numFmtId="0" fontId="2" fillId="0" borderId="0" xfId="6" applyFont="1"/>
    <xf numFmtId="0" fontId="3" fillId="0" borderId="0" xfId="7" applyFont="1"/>
    <xf numFmtId="0" fontId="17" fillId="0" borderId="0" xfId="7" applyFont="1"/>
    <xf numFmtId="0" fontId="18" fillId="0" borderId="0" xfId="7" applyFont="1" applyAlignment="1" applyProtection="1">
      <alignment vertical="top" wrapText="1" readingOrder="1"/>
      <protection locked="0"/>
    </xf>
    <xf numFmtId="0" fontId="16" fillId="0" borderId="0" xfId="7" applyFont="1" applyAlignment="1" applyProtection="1">
      <alignment vertical="top" wrapText="1" readingOrder="1"/>
      <protection locked="0"/>
    </xf>
    <xf numFmtId="0" fontId="3" fillId="0" borderId="0" xfId="7" applyFont="1" applyAlignment="1">
      <alignment horizontal="right"/>
    </xf>
    <xf numFmtId="0" fontId="2" fillId="0" borderId="0" xfId="7" applyFont="1" applyAlignment="1">
      <alignment horizontal="center"/>
    </xf>
    <xf numFmtId="188" fontId="18" fillId="0" borderId="0" xfId="6" applyNumberFormat="1" applyFont="1" applyAlignment="1" applyProtection="1">
      <alignment horizontal="right" vertical="top" wrapText="1" readingOrder="1"/>
      <protection locked="0"/>
    </xf>
    <xf numFmtId="188" fontId="18" fillId="0" borderId="0" xfId="6" applyNumberFormat="1" applyFont="1" applyAlignment="1" applyProtection="1">
      <alignment vertical="top" wrapText="1" readingOrder="1"/>
      <protection locked="0"/>
    </xf>
    <xf numFmtId="0" fontId="19" fillId="0" borderId="0" xfId="6" applyFont="1" applyAlignment="1" applyProtection="1">
      <alignment vertical="top" readingOrder="1"/>
      <protection locked="0"/>
    </xf>
    <xf numFmtId="188" fontId="16" fillId="0" borderId="6" xfId="6" applyNumberFormat="1" applyFont="1" applyBorder="1" applyAlignment="1" applyProtection="1">
      <alignment horizontal="right" vertical="top" wrapText="1" readingOrder="1"/>
      <protection locked="0"/>
    </xf>
    <xf numFmtId="188" fontId="16" fillId="0" borderId="0" xfId="6" applyNumberFormat="1" applyFont="1" applyAlignment="1" applyProtection="1">
      <alignment horizontal="right" vertical="top" wrapText="1" readingOrder="1"/>
      <protection locked="0"/>
    </xf>
    <xf numFmtId="188" fontId="16" fillId="0" borderId="6" xfId="6" applyNumberFormat="1" applyFont="1" applyBorder="1" applyAlignment="1" applyProtection="1">
      <alignment vertical="top" wrapText="1" readingOrder="1"/>
      <protection locked="0"/>
    </xf>
    <xf numFmtId="188" fontId="16" fillId="0" borderId="7" xfId="6" applyNumberFormat="1" applyFont="1" applyBorder="1" applyAlignment="1" applyProtection="1">
      <alignment horizontal="right" vertical="top" wrapText="1" readingOrder="1"/>
      <protection locked="0"/>
    </xf>
    <xf numFmtId="188" fontId="16" fillId="0" borderId="7" xfId="6" applyNumberFormat="1" applyFont="1" applyBorder="1" applyAlignment="1" applyProtection="1">
      <alignment vertical="top" wrapText="1" readingOrder="1"/>
      <protection locked="0"/>
    </xf>
    <xf numFmtId="187" fontId="2" fillId="0" borderId="0" xfId="7" applyNumberFormat="1" applyFont="1"/>
    <xf numFmtId="4" fontId="3" fillId="0" borderId="0" xfId="7" applyNumberFormat="1" applyFont="1" applyAlignment="1">
      <alignment horizontal="right"/>
    </xf>
    <xf numFmtId="0" fontId="18" fillId="0" borderId="0" xfId="7" applyFont="1" applyAlignment="1" applyProtection="1">
      <alignment vertical="top" readingOrder="1"/>
      <protection locked="0"/>
    </xf>
    <xf numFmtId="0" fontId="16" fillId="0" borderId="0" xfId="7" applyFont="1" applyAlignment="1" applyProtection="1">
      <alignment vertical="top" readingOrder="1"/>
      <protection locked="0"/>
    </xf>
    <xf numFmtId="4" fontId="2" fillId="0" borderId="0" xfId="8" applyNumberFormat="1" applyFont="1"/>
    <xf numFmtId="4" fontId="3" fillId="0" borderId="0" xfId="8" applyNumberFormat="1" applyFont="1"/>
    <xf numFmtId="4" fontId="2" fillId="0" borderId="3" xfId="8" applyNumberFormat="1" applyFont="1" applyBorder="1"/>
    <xf numFmtId="0" fontId="9" fillId="0" borderId="0" xfId="6" applyFont="1"/>
    <xf numFmtId="0" fontId="10" fillId="0" borderId="0" xfId="6" applyFont="1"/>
    <xf numFmtId="0" fontId="9" fillId="0" borderId="0" xfId="6" applyFont="1" applyAlignment="1">
      <alignment horizontal="center"/>
    </xf>
    <xf numFmtId="0" fontId="18" fillId="0" borderId="0" xfId="6" applyFont="1" applyAlignment="1" applyProtection="1">
      <alignment horizontal="left" vertical="top" wrapText="1" readingOrder="1"/>
      <protection locked="0"/>
    </xf>
    <xf numFmtId="4" fontId="18" fillId="0" borderId="0" xfId="6" applyNumberFormat="1" applyFont="1" applyAlignment="1" applyProtection="1">
      <alignment horizontal="left" vertical="top" wrapText="1" readingOrder="1"/>
      <protection locked="0"/>
    </xf>
    <xf numFmtId="4" fontId="18" fillId="0" borderId="0" xfId="6" applyNumberFormat="1" applyFont="1" applyAlignment="1" applyProtection="1">
      <alignment horizontal="center" vertical="top" wrapText="1" readingOrder="1"/>
      <protection locked="0"/>
    </xf>
    <xf numFmtId="4" fontId="16" fillId="0" borderId="0" xfId="6" applyNumberFormat="1" applyFont="1" applyAlignment="1" applyProtection="1">
      <alignment horizontal="center" vertical="top" wrapText="1" readingOrder="1"/>
      <protection locked="0"/>
    </xf>
    <xf numFmtId="187" fontId="3" fillId="0" borderId="0" xfId="8" applyFont="1"/>
    <xf numFmtId="187" fontId="2" fillId="0" borderId="3" xfId="7" applyNumberFormat="1" applyFont="1" applyBorder="1"/>
    <xf numFmtId="0" fontId="16" fillId="0" borderId="0" xfId="6" applyFont="1" applyAlignment="1" applyProtection="1">
      <alignment vertical="top" readingOrder="1"/>
      <protection locked="0"/>
    </xf>
    <xf numFmtId="187" fontId="16" fillId="0" borderId="1" xfId="8" applyFont="1" applyBorder="1" applyAlignment="1" applyProtection="1">
      <alignment horizontal="center" vertical="top" wrapText="1" readingOrder="1"/>
      <protection locked="0"/>
    </xf>
    <xf numFmtId="187" fontId="16" fillId="0" borderId="0" xfId="8" applyFont="1" applyBorder="1" applyAlignment="1" applyProtection="1">
      <alignment horizontal="center" vertical="top" wrapText="1" readingOrder="1"/>
      <protection locked="0"/>
    </xf>
    <xf numFmtId="0" fontId="18" fillId="0" borderId="0" xfId="6" applyFont="1" applyAlignment="1" applyProtection="1">
      <alignment vertical="top" readingOrder="1"/>
      <protection locked="0"/>
    </xf>
    <xf numFmtId="187" fontId="18" fillId="0" borderId="0" xfId="8" applyFont="1" applyAlignment="1" applyProtection="1">
      <alignment horizontal="center" vertical="top" wrapText="1" readingOrder="1"/>
      <protection locked="0"/>
    </xf>
    <xf numFmtId="187" fontId="16" fillId="0" borderId="2" xfId="8" applyFont="1" applyBorder="1" applyAlignment="1" applyProtection="1">
      <alignment horizontal="center" vertical="top" wrapText="1" readingOrder="1"/>
      <protection locked="0"/>
    </xf>
    <xf numFmtId="43" fontId="2" fillId="0" borderId="2" xfId="6" applyNumberFormat="1" applyFont="1" applyBorder="1"/>
    <xf numFmtId="43" fontId="2" fillId="0" borderId="0" xfId="6" applyNumberFormat="1" applyFont="1"/>
    <xf numFmtId="188" fontId="16" fillId="0" borderId="8" xfId="6" applyNumberFormat="1" applyFont="1" applyBorder="1" applyAlignment="1" applyProtection="1">
      <alignment vertical="top" wrapText="1" readingOrder="1"/>
      <protection locked="0"/>
    </xf>
    <xf numFmtId="188" fontId="16" fillId="0" borderId="0" xfId="6" applyNumberFormat="1" applyFont="1" applyAlignment="1" applyProtection="1">
      <alignment vertical="top" wrapText="1" readingOrder="1"/>
      <protection locked="0"/>
    </xf>
    <xf numFmtId="0" fontId="16" fillId="0" borderId="0" xfId="6" applyFont="1" applyAlignment="1" applyProtection="1">
      <alignment vertical="top" wrapText="1" readingOrder="1"/>
      <protection locked="0"/>
    </xf>
    <xf numFmtId="0" fontId="16" fillId="0" borderId="0" xfId="6" applyFont="1" applyAlignment="1" applyProtection="1">
      <alignment horizontal="left" vertical="top" wrapText="1" readingOrder="1"/>
      <protection locked="0"/>
    </xf>
    <xf numFmtId="188" fontId="18" fillId="0" borderId="9" xfId="6" applyNumberFormat="1" applyFont="1" applyBorder="1" applyAlignment="1" applyProtection="1">
      <alignment vertical="top" wrapText="1" readingOrder="1"/>
      <protection locked="0"/>
    </xf>
    <xf numFmtId="0" fontId="18" fillId="0" borderId="0" xfId="7" applyFont="1" applyAlignment="1" applyProtection="1">
      <alignment horizontal="left" vertical="top" wrapText="1" readingOrder="1"/>
      <protection locked="0"/>
    </xf>
    <xf numFmtId="0" fontId="18" fillId="0" borderId="0" xfId="7" applyFont="1" applyAlignment="1" applyProtection="1">
      <alignment horizontal="left" vertical="top" readingOrder="1"/>
      <protection locked="0"/>
    </xf>
    <xf numFmtId="0" fontId="16" fillId="0" borderId="0" xfId="7" applyFont="1" applyAlignment="1" applyProtection="1">
      <alignment horizontal="left" vertical="top" readingOrder="1"/>
      <protection locked="0"/>
    </xf>
    <xf numFmtId="0" fontId="3" fillId="0" borderId="0" xfId="6" quotePrefix="1" applyFont="1"/>
    <xf numFmtId="4" fontId="3" fillId="0" borderId="0" xfId="6" applyNumberFormat="1" applyFont="1"/>
    <xf numFmtId="187" fontId="2" fillId="0" borderId="3" xfId="8" applyFont="1" applyBorder="1"/>
    <xf numFmtId="187" fontId="2" fillId="0" borderId="0" xfId="8" applyFont="1" applyBorder="1"/>
    <xf numFmtId="187" fontId="2" fillId="0" borderId="2" xfId="7" applyNumberFormat="1" applyFont="1" applyBorder="1"/>
    <xf numFmtId="0" fontId="3" fillId="0" borderId="0" xfId="6" applyFont="1" applyAlignment="1">
      <alignment shrinkToFit="1"/>
    </xf>
    <xf numFmtId="187" fontId="3" fillId="0" borderId="1" xfId="8" applyFont="1" applyBorder="1"/>
    <xf numFmtId="187" fontId="2" fillId="0" borderId="0" xfId="8" applyFont="1"/>
    <xf numFmtId="4" fontId="2" fillId="0" borderId="0" xfId="6" applyNumberFormat="1" applyFont="1"/>
    <xf numFmtId="0" fontId="16" fillId="0" borderId="0" xfId="7" applyFont="1" applyAlignment="1" applyProtection="1">
      <alignment vertical="top" shrinkToFit="1" readingOrder="1"/>
      <protection locked="0"/>
    </xf>
    <xf numFmtId="187" fontId="3" fillId="0" borderId="2" xfId="8" applyFont="1" applyBorder="1"/>
    <xf numFmtId="187" fontId="3" fillId="0" borderId="0" xfId="8" applyFont="1" applyBorder="1"/>
    <xf numFmtId="0" fontId="16" fillId="0" borderId="0" xfId="7" applyFont="1" applyAlignment="1" applyProtection="1">
      <alignment horizontal="left" vertical="top" wrapText="1" readingOrder="1"/>
      <protection locked="0"/>
    </xf>
    <xf numFmtId="0" fontId="2" fillId="0" borderId="0" xfId="7" applyFont="1"/>
    <xf numFmtId="0" fontId="20" fillId="0" borderId="0" xfId="7" applyFont="1" applyAlignment="1" applyProtection="1">
      <alignment horizontal="left" vertical="top" readingOrder="1"/>
      <protection locked="0"/>
    </xf>
    <xf numFmtId="187" fontId="3" fillId="0" borderId="0" xfId="7" applyNumberFormat="1" applyFont="1"/>
    <xf numFmtId="0" fontId="18" fillId="0" borderId="0" xfId="7" applyFont="1" applyAlignment="1" applyProtection="1">
      <alignment vertical="top" shrinkToFit="1" readingOrder="1"/>
      <protection locked="0"/>
    </xf>
    <xf numFmtId="187" fontId="3" fillId="0" borderId="1" xfId="7" applyNumberFormat="1" applyFont="1" applyBorder="1"/>
    <xf numFmtId="0" fontId="2" fillId="0" borderId="0" xfId="1" applyFont="1" applyAlignment="1" applyProtection="1">
      <alignment horizontal="center" vertical="top"/>
      <protection locked="0"/>
    </xf>
    <xf numFmtId="43" fontId="6" fillId="0" borderId="5" xfId="1" applyNumberFormat="1" applyFont="1" applyBorder="1" applyAlignment="1" applyProtection="1">
      <alignment horizontal="center" vertical="center"/>
      <protection locked="0"/>
    </xf>
    <xf numFmtId="4" fontId="2" fillId="0" borderId="0" xfId="7" applyNumberFormat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center" vertical="top"/>
    </xf>
    <xf numFmtId="0" fontId="16" fillId="0" borderId="0" xfId="6" applyFont="1" applyAlignment="1" applyProtection="1">
      <alignment horizontal="center" vertical="top" wrapText="1" readingOrder="1"/>
      <protection locked="0"/>
    </xf>
    <xf numFmtId="0" fontId="18" fillId="0" borderId="0" xfId="6" applyFont="1" applyAlignment="1" applyProtection="1">
      <alignment horizontal="center" vertical="top" wrapText="1" readingOrder="1"/>
      <protection locked="0"/>
    </xf>
    <xf numFmtId="0" fontId="16" fillId="0" borderId="0" xfId="7" applyFont="1" applyAlignment="1" applyProtection="1">
      <alignment horizontal="left" vertical="top" wrapText="1" readingOrder="1"/>
      <protection locked="0"/>
    </xf>
    <xf numFmtId="0" fontId="18" fillId="0" borderId="0" xfId="7" applyFont="1" applyAlignment="1" applyProtection="1">
      <alignment vertical="top" wrapText="1" readingOrder="1"/>
      <protection locked="0"/>
    </xf>
    <xf numFmtId="0" fontId="3" fillId="0" borderId="0" xfId="7" applyFont="1"/>
    <xf numFmtId="0" fontId="16" fillId="0" borderId="0" xfId="7" applyFont="1" applyAlignment="1" applyProtection="1">
      <alignment vertical="top" wrapText="1" readingOrder="1"/>
      <protection locked="0"/>
    </xf>
    <xf numFmtId="0" fontId="18" fillId="0" borderId="0" xfId="7" applyFont="1" applyAlignment="1" applyProtection="1">
      <alignment horizontal="left" vertical="top" wrapText="1" readingOrder="1"/>
      <protection locked="0"/>
    </xf>
    <xf numFmtId="0" fontId="16" fillId="0" borderId="0" xfId="6" applyFont="1" applyAlignment="1" applyProtection="1">
      <alignment horizontal="left" vertical="top" wrapText="1" readingOrder="1"/>
      <protection locked="0"/>
    </xf>
    <xf numFmtId="0" fontId="16" fillId="0" borderId="0" xfId="7" applyFont="1" applyAlignment="1" applyProtection="1">
      <alignment horizontal="left" vertical="top" readingOrder="1"/>
      <protection locked="0"/>
    </xf>
    <xf numFmtId="0" fontId="2" fillId="0" borderId="0" xfId="7" applyFont="1" applyAlignment="1" applyProtection="1">
      <alignment horizontal="left" vertical="top" readingOrder="1"/>
      <protection locked="0"/>
    </xf>
    <xf numFmtId="0" fontId="9" fillId="0" borderId="0" xfId="5" applyFont="1" applyAlignment="1">
      <alignment horizontal="left" vertical="top"/>
    </xf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right" vertical="top"/>
    </xf>
    <xf numFmtId="0" fontId="2" fillId="0" borderId="0" xfId="1" applyFont="1" applyAlignment="1">
      <alignment horizontal="right" vertical="center"/>
    </xf>
  </cellXfs>
  <cellStyles count="9">
    <cellStyle name="Comma 2" xfId="2" xr:uid="{7C03E822-5553-4121-91F1-206316E9F822}"/>
    <cellStyle name="Comma 3" xfId="3" xr:uid="{1E6835F9-0F67-4601-8500-3B56298327F4}"/>
    <cellStyle name="Comma 4" xfId="8" xr:uid="{7F4F6A28-3DCF-48C4-843F-31D151E52284}"/>
    <cellStyle name="Normal 2" xfId="1" xr:uid="{98AD68E1-73E0-4233-B1C9-DFA75FDB5CCB}"/>
    <cellStyle name="Normal 2 2" xfId="5" xr:uid="{4E95D51F-A5D1-4F8C-89A6-44BCADD2B0AD}"/>
    <cellStyle name="Normal 3" xfId="6" xr:uid="{ECAD9086-FF5D-4232-AE44-DDA21F0A5E18}"/>
    <cellStyle name="จุลภาค" xfId="4" builtinId="3"/>
    <cellStyle name="ปกติ" xfId="0" builtinId="0"/>
    <cellStyle name="ปกติ 2" xfId="7" xr:uid="{1C3D7339-2654-4B0E-B1BA-4F21A1E831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312107</xdr:colOff>
      <xdr:row>56</xdr:row>
      <xdr:rowOff>190500</xdr:rowOff>
    </xdr:from>
    <xdr:ext cx="1679306" cy="165343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A1BEFA-94C0-4A63-B259-21B1F348B00E}"/>
            </a:ext>
          </a:extLst>
        </xdr:cNvPr>
        <xdr:cNvSpPr txBox="1"/>
      </xdr:nvSpPr>
      <xdr:spPr>
        <a:xfrm>
          <a:off x="312107" y="11026588"/>
          <a:ext cx="1679306" cy="165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(นางสุภาวดี  หลาบอินทร์)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ผู้อำนวยการกองคลัง</a:t>
          </a:r>
        </a:p>
      </xdr:txBody>
    </xdr:sp>
    <xdr:clientData/>
  </xdr:oneCellAnchor>
  <xdr:oneCellAnchor>
    <xdr:from>
      <xdr:col>5</xdr:col>
      <xdr:colOff>241445</xdr:colOff>
      <xdr:row>56</xdr:row>
      <xdr:rowOff>168088</xdr:rowOff>
    </xdr:from>
    <xdr:ext cx="2227341" cy="16758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86D934-F5CC-49C3-886D-3C3C8FE07576}"/>
            </a:ext>
          </a:extLst>
        </xdr:cNvPr>
        <xdr:cNvSpPr txBox="1"/>
      </xdr:nvSpPr>
      <xdr:spPr>
        <a:xfrm>
          <a:off x="2852416" y="11004176"/>
          <a:ext cx="2227341" cy="167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(นายอธิภัทร ภวัตเหมสกุล)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ปลัดองค์การบริหารส่วนตำบลปากช่อง</a:t>
          </a:r>
        </a:p>
      </xdr:txBody>
    </xdr:sp>
    <xdr:clientData/>
  </xdr:oneCellAnchor>
  <xdr:oneCellAnchor>
    <xdr:from>
      <xdr:col>8</xdr:col>
      <xdr:colOff>471568</xdr:colOff>
      <xdr:row>56</xdr:row>
      <xdr:rowOff>179294</xdr:rowOff>
    </xdr:from>
    <xdr:ext cx="2288255" cy="166464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6B31E51-7A99-4AE5-B7B6-22C6C22DF202}"/>
            </a:ext>
          </a:extLst>
        </xdr:cNvPr>
        <xdr:cNvSpPr txBox="1"/>
      </xdr:nvSpPr>
      <xdr:spPr>
        <a:xfrm>
          <a:off x="5469392" y="11015382"/>
          <a:ext cx="2288255" cy="166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(นายเสกสันต์ ทองสวัสดิ์วงศ์)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นายกองค์การบริหารส่วนตำบลปากช่อง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261044</xdr:colOff>
      <xdr:row>31</xdr:row>
      <xdr:rowOff>67236</xdr:rowOff>
    </xdr:from>
    <xdr:ext cx="1679306" cy="12516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50654C-A2D8-4B06-9D88-176C0BE4CE9A}"/>
            </a:ext>
          </a:extLst>
        </xdr:cNvPr>
        <xdr:cNvSpPr txBox="1"/>
      </xdr:nvSpPr>
      <xdr:spPr>
        <a:xfrm>
          <a:off x="261044" y="7287186"/>
          <a:ext cx="1679306" cy="125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(นางสุภาวดี  หลาบอินทร์)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ผู้อำนวยการกองคลัง</a:t>
          </a:r>
        </a:p>
      </xdr:txBody>
    </xdr:sp>
    <xdr:clientData/>
  </xdr:oneCellAnchor>
  <xdr:oneCellAnchor>
    <xdr:from>
      <xdr:col>1</xdr:col>
      <xdr:colOff>2242892</xdr:colOff>
      <xdr:row>31</xdr:row>
      <xdr:rowOff>67236</xdr:rowOff>
    </xdr:from>
    <xdr:ext cx="222734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44BC01-E45D-4CB2-A7E6-B6FD26DD75AD}"/>
            </a:ext>
          </a:extLst>
        </xdr:cNvPr>
        <xdr:cNvSpPr txBox="1"/>
      </xdr:nvSpPr>
      <xdr:spPr>
        <a:xfrm>
          <a:off x="2528642" y="7287186"/>
          <a:ext cx="2227341" cy="125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นายอธิภัทร ภวัตเหมสกุล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ปลัดองค์การบริหารส่วนตำบลปากช่อง</a:t>
          </a:r>
        </a:p>
      </xdr:txBody>
    </xdr:sp>
    <xdr:clientData/>
  </xdr:oneCellAnchor>
  <xdr:oneCellAnchor>
    <xdr:from>
      <xdr:col>3</xdr:col>
      <xdr:colOff>378312</xdr:colOff>
      <xdr:row>31</xdr:row>
      <xdr:rowOff>67236</xdr:rowOff>
    </xdr:from>
    <xdr:ext cx="2288255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AC03ACE-177F-43F3-B6BD-76DB2E3637E5}"/>
            </a:ext>
          </a:extLst>
        </xdr:cNvPr>
        <xdr:cNvSpPr txBox="1"/>
      </xdr:nvSpPr>
      <xdr:spPr>
        <a:xfrm>
          <a:off x="5045562" y="7287186"/>
          <a:ext cx="2288255" cy="125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นายเสกสันต์ ทองสวัสดิ์วงศ์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นายกองค์การบริหารส่วนตำบลปากช่อง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3534833</xdr:colOff>
      <xdr:row>26</xdr:row>
      <xdr:rowOff>21166</xdr:rowOff>
    </xdr:from>
    <xdr:ext cx="1679306" cy="125162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4214415-9B03-4A05-8E45-01164A6CE628}"/>
            </a:ext>
          </a:extLst>
        </xdr:cNvPr>
        <xdr:cNvSpPr txBox="1"/>
      </xdr:nvSpPr>
      <xdr:spPr>
        <a:xfrm>
          <a:off x="3534833" y="6519333"/>
          <a:ext cx="1679306" cy="125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(นางสุภาวดี  หลาบอินทร์)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ผู้อำนวยการกองคลัง</a:t>
          </a:r>
        </a:p>
      </xdr:txBody>
    </xdr:sp>
    <xdr:clientData/>
  </xdr:oneCellAnchor>
  <xdr:oneCellAnchor>
    <xdr:from>
      <xdr:col>5</xdr:col>
      <xdr:colOff>135143</xdr:colOff>
      <xdr:row>26</xdr:row>
      <xdr:rowOff>10583</xdr:rowOff>
    </xdr:from>
    <xdr:ext cx="2227341" cy="125162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E60DAF2-129D-402E-8971-97DEA7965E4A}"/>
            </a:ext>
          </a:extLst>
        </xdr:cNvPr>
        <xdr:cNvSpPr txBox="1"/>
      </xdr:nvSpPr>
      <xdr:spPr>
        <a:xfrm>
          <a:off x="6400476" y="6508750"/>
          <a:ext cx="2227341" cy="125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นายอธิภัทร ภวัตเหมสกุล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ปลัดองค์การบริหารส่วนตำบลปากช่อง</a:t>
          </a:r>
        </a:p>
      </xdr:txBody>
    </xdr:sp>
    <xdr:clientData/>
  </xdr:oneCellAnchor>
  <xdr:oneCellAnchor>
    <xdr:from>
      <xdr:col>10</xdr:col>
      <xdr:colOff>169335</xdr:colOff>
      <xdr:row>25</xdr:row>
      <xdr:rowOff>190499</xdr:rowOff>
    </xdr:from>
    <xdr:ext cx="2740898" cy="125162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955FF06-7B49-4CDC-AC6C-580DB82CB091}"/>
            </a:ext>
          </a:extLst>
        </xdr:cNvPr>
        <xdr:cNvSpPr txBox="1"/>
      </xdr:nvSpPr>
      <xdr:spPr>
        <a:xfrm>
          <a:off x="9546168" y="6709832"/>
          <a:ext cx="2740898" cy="125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นายเสกสันต์ ทองสวัสดิ์วงศ์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นายกองค์การบริหารส่วนตำบลปากช่อง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09;&#3623;&#3633;&#3605;&#3585;&#3619;&#3619;&#3617;/&#3629;&#3610;&#3605;.&#3611;&#3634;&#3585;&#3594;&#3656;&#3629;&#3591;/00%20&#3648;&#3608;&#129;&#3648;&#3608;&#3587;&#3648;&#3608;&#3600;&#3648;&#3608;&#8221;&#3648;&#3608;&#3602;&#3648;&#3608;&#3593;&#3648;&#3608;&#8212;&#3648;&#3608;&#3603;&#3648;&#3608;&#129;&#3648;&#3608;&#3602;&#3648;&#3608;&#3587;&#3648;&#3608;&#3595;&#3648;&#3608;&#3589;&#3648;&#3608;&#3601;&#3648;&#3608;&#129;%20Lead%20(23.01.66)V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vice038/Downloads/&#3607;&#3632;&#3648;&#3610;&#3637;&#3618;&#3609;&#3607;&#3619;&#3633;&#3614;&#3618;&#3660;&#3626;&#3636;&#3609;%20&#3629;&#3610;&#3605;.&#3627;&#3617;&#3634;&#3585;&#3627;&#3597;&#3657;&#36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no_Cache_XXXXX"/>
      <sheetName val="วิธีการใช้งาน"/>
      <sheetName val="chname"/>
      <sheetName val="ชื่อผู้ตรวจสอบ"/>
      <sheetName val="แยกFAS"/>
      <sheetName val="BS"/>
      <sheetName val="PL"/>
      <sheetName val="Eqiuty"/>
      <sheetName val="NOTE"/>
      <sheetName val="NOTEreclassify"/>
      <sheetName val="แบบฟอร์ม 3.13"/>
      <sheetName val="แบบ อปท. 8.1.1 งบการเงินรวม"/>
      <sheetName val="งบการเงินรวม2564"/>
      <sheetName val="แบบฟอร์ม 3.5"/>
      <sheetName val="แบบฟอร์ม 3.6"/>
      <sheetName val="อปท 6 วิเคราะห์เปรียบเทียบ"/>
      <sheetName val="เทียบTB"/>
      <sheetName val="ex รายงานรายการตัดระหว่างกัน"/>
      <sheetName val="คู่บัญชีรายการระหว่างกัน"/>
      <sheetName val="ผังบัญชีรายการระหว่างกัน"/>
      <sheetName val="อปท. 8.2 แนวเงินสด"/>
      <sheetName val="อปท. 8.2.1"/>
      <sheetName val="อปท. 8.2.1.1"/>
      <sheetName val="อปท. 8.2.2"/>
      <sheetName val="อปท. 8.2.3 "/>
      <sheetName val="อปท. 8.3 แนวลน.การค้า"/>
      <sheetName val="อปท.8.3.1"/>
      <sheetName val="อปท.8.3.1.1"/>
      <sheetName val="อปท.8.3.2"/>
      <sheetName val="อปท. 8.4 แนวลน.เงินโอน"/>
      <sheetName val="อปท.8.4.1"/>
      <sheetName val="อปท.8.4.1.1"/>
      <sheetName val="อปท.8.4.2"/>
      <sheetName val="อปท. 8.5 แนวลน.อื่นระยะสั้น"/>
      <sheetName val="อปท.8.5.1"/>
      <sheetName val="อปท.8.5.1.1"/>
      <sheetName val="อปท.8.6 แนวเงินให้กู้สั้น"/>
      <sheetName val="อปท.8.6.1"/>
      <sheetName val="อปท.8.6.1.1"/>
      <sheetName val="อปท.8.6.2"/>
      <sheetName val="อปท. 8.7 แนวเงินลงทุนระยะสั้น"/>
      <sheetName val="อปท. 8.7.1"/>
      <sheetName val="อปท. 8.7.1.1"/>
      <sheetName val="อปท. 8.7.2 "/>
      <sheetName val="อปท. 8.8 แนวสินค้า"/>
      <sheetName val="อปท. 8.8.1"/>
      <sheetName val="อปท. 8.8.1.1"/>
      <sheetName val="อปท. 8.8.2"/>
      <sheetName val="อปท. 8.9 แนววัสดุ"/>
      <sheetName val="อปท. 8.9.1"/>
      <sheetName val="อปท. 8.9.1.1"/>
      <sheetName val="อปท. 8.9.2"/>
      <sheetName val="อปท.8.10 แนวสท.หมุนเวียน"/>
      <sheetName val="อปท.8.10.1"/>
      <sheetName val="อปท.8.10.1.1"/>
      <sheetName val="อปท.8.11 แนวเงินให้กู้ยาว"/>
      <sheetName val="อปท.8.11.1"/>
      <sheetName val="อปท.8.11.1.1"/>
      <sheetName val="อปท.8.11.2"/>
      <sheetName val="อปท. 8.12 แนวเงินลงทุนยาว"/>
      <sheetName val="อปท. 8.12.1"/>
      <sheetName val="อปท.8.12.1.1"/>
      <sheetName val="อปท. 8.12.2"/>
      <sheetName val="อปท. 8.13 แนว PPE"/>
      <sheetName val="อปท. 8.13.1 "/>
      <sheetName val="อปท. 8.13.1.1"/>
      <sheetName val="อปท. 8.13.2 "/>
      <sheetName val="ตย สรุปการคำนวณค่าเสื่อมราคา"/>
      <sheetName val="อปท. 8.13.2.1 "/>
      <sheetName val="อปท. 8.13.3 "/>
      <sheetName val="อปท. 8.13.4"/>
      <sheetName val="อปท. 8.14 แนวสท.ไม่หมุนเวียน"/>
      <sheetName val="อปท. 8.14.1"/>
      <sheetName val="อปท. 8.14.1.1"/>
      <sheetName val="8.15 แนวเจ้าหนี้"/>
      <sheetName val="8.15.1 "/>
      <sheetName val="8.15.1.1"/>
      <sheetName val="8.15.2 "/>
      <sheetName val="8.15.3"/>
      <sheetName val="8.16แนวเจ้าหนี้เงินโอนฯระยะสั้น"/>
      <sheetName val="8.16.1 "/>
      <sheetName val="8.16.1.1"/>
      <sheetName val="อปท.8.17 แนวเงินกู้ระยะสั้น"/>
      <sheetName val="8.17.1 "/>
      <sheetName val="8.17.1.1"/>
      <sheetName val="อปท.8.18 แนวส่วนของเงินกู้ยาวที"/>
      <sheetName val="8.18.1"/>
      <sheetName val="8.18.1.1"/>
      <sheetName val="8.19 แนวเจ้าหนี้ตามสัญญาเช่าฯ"/>
      <sheetName val="8.19.1"/>
      <sheetName val="8.19.1.1"/>
      <sheetName val="8.20 เงินรับฝากระยะสั้น"/>
      <sheetName val="8.20.1 "/>
      <sheetName val="8.20.1.1"/>
      <sheetName val="8.21 แนวประมาณการหนี้สินสั้น"/>
      <sheetName val="8.21.1"/>
      <sheetName val="8.21.1.1"/>
      <sheetName val="8.22แนวหนี้สินหมุนเวียนอื่น"/>
      <sheetName val="8.22.1"/>
      <sheetName val="8.22.1.1"/>
      <sheetName val="8.23 เจ้าหนี้เงินโอนฯระยะยาว"/>
      <sheetName val="8.23.1 "/>
      <sheetName val="8.23.1.1"/>
      <sheetName val="อปท.8.24 แนวเงินกู้ระยะยาว"/>
      <sheetName val="8.24.1 "/>
      <sheetName val="8.24.1.1"/>
      <sheetName val="8.25 เจ้าหนี้ตามสัญญาเช่ายาว"/>
      <sheetName val="8.25.1 "/>
      <sheetName val="8.25.1.1"/>
      <sheetName val="8.26 เงินรับฝากระยะยาว"/>
      <sheetName val="8.26.1 "/>
      <sheetName val="8.26.1.1"/>
      <sheetName val="8.26.2พิสูจน์ยอดเงินทุนโครงการ"/>
      <sheetName val="8.27แนวประมาณการหนี้สินยาว"/>
      <sheetName val="8.27.1"/>
      <sheetName val="8.27.1.1"/>
      <sheetName val="8.28 แนวหนี้สินไม่หมุนเวียนอื่น"/>
      <sheetName val="8.28.1"/>
      <sheetName val="8.28.1.1"/>
      <sheetName val=" อปท.8.29 ส่วนทุน"/>
      <sheetName val="อปท. 8.29.1"/>
      <sheetName val="อปท.8.29.1.1"/>
      <sheetName val="ตัวอย่างทะเบียนเลขที่ผูบิก"/>
      <sheetName val="แนวตรวรายได้ แบบ อปท.8.30"/>
      <sheetName val="แบบ อปท.8.30.1"/>
      <sheetName val="ใบตรวจนับใบเสร็จ แบบ อปท.8.30.2"/>
      <sheetName val="แบบ อปท.8.30.3"/>
      <sheetName val="8.31 แนวตรวจค่าใช้จ่าย"/>
      <sheetName val="อปท.8.31.1"/>
      <sheetName val="8.31.2 ตรวจสอบการเบิกจ่าย  "/>
      <sheetName val="eliminate"/>
      <sheetName val="eliminate2564"/>
      <sheetName val="สถานธนา"/>
      <sheetName val="ประปา"/>
      <sheetName val="ขนส่ง"/>
      <sheetName val="รพ.สาธารณ"/>
      <sheetName val="รร.ศพด"/>
      <sheetName val="ศูนย์แสดง"/>
      <sheetName val="กิจการอื่น"/>
      <sheetName val="uncname"/>
      <sheetName val="allbank"/>
      <sheetName val="Notes"/>
      <sheetName val="Conclusion"/>
    </sheetNames>
    <sheetDataSet>
      <sheetData sheetId="0"/>
      <sheetData sheetId="1">
        <row r="36">
          <cell r="F36" t="str">
            <v>องค์การบริหารส่วนตำบล</v>
          </cell>
        </row>
        <row r="37">
          <cell r="F37" t="str">
            <v>ปากช่อง</v>
          </cell>
        </row>
      </sheetData>
      <sheetData sheetId="2"/>
      <sheetData sheetId="3"/>
      <sheetData sheetId="4"/>
      <sheetData sheetId="5"/>
      <sheetData sheetId="6">
        <row r="31">
          <cell r="F31">
            <v>1270232.9699999988</v>
          </cell>
        </row>
      </sheetData>
      <sheetData sheetId="7"/>
      <sheetData sheetId="8"/>
      <sheetData sheetId="9"/>
      <sheetData sheetId="10">
        <row r="7">
          <cell r="B7" t="str">
            <v>รายการข้อมูลที่ขัดต่อข้อเท็จจริงที่เสนอให้หน่วยรับตรวจปรับปรุง</v>
          </cell>
          <cell r="G7" t="str">
            <v>ความเห็นของหน่วยรับตรวจ</v>
          </cell>
        </row>
        <row r="8">
          <cell r="B8" t="str">
            <v>รายการ</v>
          </cell>
          <cell r="C8" t="str">
            <v>งบแสดงฐานะการเงิน</v>
          </cell>
          <cell r="E8" t="str">
            <v>งบแสดงผล
การดำเนินงาน</v>
          </cell>
          <cell r="G8" t="str">
            <v>ปรับปรุง</v>
          </cell>
          <cell r="K8" t="str">
            <v>แหล่งเงิน
ปิดรับจ่าย</v>
          </cell>
          <cell r="L8" t="str">
            <v>รหัสบัญชี</v>
          </cell>
        </row>
        <row r="9">
          <cell r="C9" t="str">
            <v>Dr</v>
          </cell>
          <cell r="D9" t="str">
            <v>Cr</v>
          </cell>
          <cell r="E9" t="str">
            <v>Dr</v>
          </cell>
          <cell r="F9" t="str">
            <v>Cr</v>
          </cell>
        </row>
        <row r="10">
          <cell r="B10" t="str">
            <v>ค่าเสื่อมราคาสะสมถนน</v>
          </cell>
          <cell r="C10">
            <v>1030850.5600000001</v>
          </cell>
          <cell r="G10" t="str">
            <v>/</v>
          </cell>
          <cell r="K10" t="str">
            <v>N/A</v>
          </cell>
          <cell r="L10">
            <v>1208010103.0009999</v>
          </cell>
        </row>
        <row r="11">
          <cell r="B11" t="str">
            <v>ค่าเสื่อมราคา - ถนน</v>
          </cell>
          <cell r="F11">
            <v>1030850.5600000001</v>
          </cell>
          <cell r="G11" t="str">
            <v>/</v>
          </cell>
          <cell r="K11" t="str">
            <v>กำไร/ขาดทุนสะสม</v>
          </cell>
          <cell r="L11">
            <v>5105010143.0010004</v>
          </cell>
        </row>
        <row r="12">
          <cell r="G12" t="str">
            <v>/</v>
          </cell>
          <cell r="K12" t="str">
            <v>N/A</v>
          </cell>
          <cell r="L12">
            <v>3102010101.0029998</v>
          </cell>
        </row>
        <row r="13">
          <cell r="B13" t="str">
            <v>เงินสะสม</v>
          </cell>
          <cell r="C13">
            <v>174485.98</v>
          </cell>
          <cell r="G13" t="str">
            <v>/</v>
          </cell>
          <cell r="K13" t="str">
            <v>N/A</v>
          </cell>
          <cell r="L13">
            <v>3102010101.0009999</v>
          </cell>
        </row>
        <row r="14">
          <cell r="B14" t="str">
            <v>เงินทุนสำรองเงินสะสม</v>
          </cell>
          <cell r="C14">
            <v>30791.64</v>
          </cell>
          <cell r="G14" t="str">
            <v>/</v>
          </cell>
          <cell r="K14" t="str">
            <v>N/A</v>
          </cell>
          <cell r="L14">
            <v>3102010101.0019999</v>
          </cell>
        </row>
        <row r="15">
          <cell r="B15" t="str">
            <v>ค่าเสื่อมราคาสะสมถนน</v>
          </cell>
          <cell r="C15">
            <v>135722.38</v>
          </cell>
          <cell r="G15" t="str">
            <v>/</v>
          </cell>
          <cell r="K15" t="str">
            <v>N/A</v>
          </cell>
          <cell r="L15">
            <v>1208010103.0009999</v>
          </cell>
        </row>
        <row r="16">
          <cell r="B16" t="str">
            <v>ถนน</v>
          </cell>
          <cell r="D16">
            <v>341000</v>
          </cell>
          <cell r="G16" t="str">
            <v>/</v>
          </cell>
          <cell r="K16" t="str">
            <v>N/A</v>
          </cell>
          <cell r="L16">
            <v>1208010101.0009999</v>
          </cell>
        </row>
        <row r="17">
          <cell r="B17" t="str">
            <v>ค่าเสื่อมราคาสะสมถนน</v>
          </cell>
          <cell r="C17">
            <v>3460815.75</v>
          </cell>
          <cell r="G17" t="str">
            <v>/</v>
          </cell>
          <cell r="K17" t="str">
            <v>N/A</v>
          </cell>
          <cell r="L17">
            <v>1208010103.0009999</v>
          </cell>
        </row>
        <row r="18">
          <cell r="B18" t="str">
            <v>เงินสะสม</v>
          </cell>
          <cell r="C18">
            <v>843284.25</v>
          </cell>
          <cell r="G18" t="str">
            <v>/</v>
          </cell>
          <cell r="K18" t="str">
            <v>N/A</v>
          </cell>
          <cell r="L18">
            <v>3102010101.0009999</v>
          </cell>
        </row>
        <row r="19">
          <cell r="B19" t="str">
            <v>ถนน</v>
          </cell>
          <cell r="D19">
            <v>4304100</v>
          </cell>
          <cell r="G19" t="str">
            <v>/</v>
          </cell>
          <cell r="K19" t="str">
            <v>N/A</v>
          </cell>
          <cell r="L19">
            <v>1208010101.0009999</v>
          </cell>
        </row>
        <row r="20">
          <cell r="B20" t="str">
            <v>เงินสะสม</v>
          </cell>
          <cell r="C20">
            <v>12</v>
          </cell>
          <cell r="G20" t="str">
            <v>/</v>
          </cell>
          <cell r="K20" t="str">
            <v>N/A</v>
          </cell>
          <cell r="L20">
            <v>3102010101.0009999</v>
          </cell>
        </row>
        <row r="21">
          <cell r="B21" t="str">
            <v>ถนน</v>
          </cell>
          <cell r="D21">
            <v>12</v>
          </cell>
          <cell r="G21" t="str">
            <v>/</v>
          </cell>
          <cell r="K21" t="str">
            <v>N/A</v>
          </cell>
          <cell r="L21">
            <v>1208010101.0009999</v>
          </cell>
        </row>
        <row r="23">
          <cell r="B23" t="str">
            <v>รวม</v>
          </cell>
          <cell r="C23">
            <v>5675962.5600000005</v>
          </cell>
          <cell r="D23">
            <v>4645112</v>
          </cell>
          <cell r="E23">
            <v>0</v>
          </cell>
          <cell r="F23">
            <v>1030850.5600000001</v>
          </cell>
        </row>
      </sheetData>
      <sheetData sheetId="11">
        <row r="2">
          <cell r="A2" t="str">
            <v>สำนักตรวจเงินแผ่นดินจังหวัดนครราชสีมา</v>
          </cell>
          <cell r="BD2" t="str">
            <v>แบบ อปท. 8.1.1</v>
          </cell>
        </row>
        <row r="3">
          <cell r="A3" t="str">
            <v>หน่วยรับตรวจ</v>
          </cell>
        </row>
        <row r="4">
          <cell r="A4" t="str">
            <v>งวดการตรวจสอบ</v>
          </cell>
        </row>
        <row r="5">
          <cell r="A5" t="str">
            <v>กระดาษทำการ</v>
          </cell>
        </row>
        <row r="6">
          <cell r="A6" t="str">
            <v>วัตถุประสงค์</v>
          </cell>
        </row>
        <row r="8">
          <cell r="A8" t="str">
            <v>รายงานที่ใช้ประกอบการตรวจสอบ</v>
          </cell>
        </row>
        <row r="11">
          <cell r="A11" t="str">
            <v>ระเบียบ และหนังสือสั่งการที่เกี่ยวข้อง</v>
          </cell>
        </row>
        <row r="17">
          <cell r="A17" t="str">
            <v>รหัสบัญชี</v>
          </cell>
          <cell r="BD17" t="str">
            <v>งบการเงินรวม 
หลังตรวจสอบ</v>
          </cell>
        </row>
        <row r="20">
          <cell r="BD20" t="str">
            <v>เดบิต</v>
          </cell>
          <cell r="BE20" t="str">
            <v>เครดิต</v>
          </cell>
        </row>
        <row r="21">
          <cell r="BD21" t="str">
            <v/>
          </cell>
          <cell r="BE21" t="str">
            <v/>
          </cell>
        </row>
        <row r="22">
          <cell r="A22">
            <v>1101010101.0009999</v>
          </cell>
          <cell r="BD22">
            <v>0</v>
          </cell>
          <cell r="BE22">
            <v>0</v>
          </cell>
        </row>
        <row r="23">
          <cell r="A23">
            <v>1101030101.0009999</v>
          </cell>
          <cell r="BD23">
            <v>0</v>
          </cell>
          <cell r="BE23">
            <v>0</v>
          </cell>
        </row>
        <row r="24">
          <cell r="A24">
            <v>1101030102.0009999</v>
          </cell>
          <cell r="BD24">
            <v>550015.32999999996</v>
          </cell>
          <cell r="BE24">
            <v>0</v>
          </cell>
        </row>
        <row r="25">
          <cell r="A25">
            <v>1101030102.0009999</v>
          </cell>
          <cell r="BD25">
            <v>428878.43</v>
          </cell>
          <cell r="BE25">
            <v>0</v>
          </cell>
        </row>
        <row r="26">
          <cell r="A26">
            <v>1101030102.0009999</v>
          </cell>
          <cell r="BD26">
            <v>5220336.84</v>
          </cell>
          <cell r="BE26">
            <v>0</v>
          </cell>
        </row>
        <row r="27">
          <cell r="A27">
            <v>1101030102.0009999</v>
          </cell>
          <cell r="BD27">
            <v>84566518.400000006</v>
          </cell>
          <cell r="BE27">
            <v>0</v>
          </cell>
        </row>
        <row r="28">
          <cell r="A28">
            <v>1101030102.0009999</v>
          </cell>
          <cell r="BD28">
            <v>104483.52</v>
          </cell>
          <cell r="BE28">
            <v>0</v>
          </cell>
        </row>
        <row r="29">
          <cell r="A29">
            <v>1101030102.0009999</v>
          </cell>
          <cell r="BD29">
            <v>127791.35</v>
          </cell>
          <cell r="BE29">
            <v>0</v>
          </cell>
        </row>
        <row r="30">
          <cell r="A30">
            <v>1101030102.0009999</v>
          </cell>
          <cell r="BD30">
            <v>209211.1</v>
          </cell>
          <cell r="BE30">
            <v>0</v>
          </cell>
        </row>
        <row r="31">
          <cell r="A31">
            <v>1101030199.0009999</v>
          </cell>
          <cell r="BD31">
            <v>1088.8599999999999</v>
          </cell>
          <cell r="BE31">
            <v>0</v>
          </cell>
        </row>
        <row r="32">
          <cell r="A32">
            <v>1101030199.0009999</v>
          </cell>
          <cell r="BD32">
            <v>16420922.939999999</v>
          </cell>
          <cell r="BE32">
            <v>0</v>
          </cell>
        </row>
        <row r="33">
          <cell r="A33">
            <v>1101020501.0009999</v>
          </cell>
          <cell r="BD33">
            <v>0</v>
          </cell>
          <cell r="BE33">
            <v>0</v>
          </cell>
        </row>
        <row r="34">
          <cell r="BD34" t="str">
            <v/>
          </cell>
          <cell r="BE34" t="str">
            <v/>
          </cell>
        </row>
        <row r="35">
          <cell r="A35">
            <v>1102050101.0009999</v>
          </cell>
          <cell r="BD35">
            <v>0</v>
          </cell>
          <cell r="BE35">
            <v>0</v>
          </cell>
        </row>
        <row r="36">
          <cell r="A36">
            <v>1102050102.0009999</v>
          </cell>
          <cell r="BD36">
            <v>368520</v>
          </cell>
          <cell r="BE36">
            <v>0</v>
          </cell>
        </row>
        <row r="37">
          <cell r="A37">
            <v>1102050194.0050001</v>
          </cell>
          <cell r="BD37">
            <v>0</v>
          </cell>
          <cell r="BE37">
            <v>0</v>
          </cell>
        </row>
        <row r="38">
          <cell r="A38">
            <v>1102050194.006</v>
          </cell>
          <cell r="BD38">
            <v>0</v>
          </cell>
          <cell r="BE38">
            <v>0</v>
          </cell>
        </row>
        <row r="39">
          <cell r="A39">
            <v>1102050194.007</v>
          </cell>
          <cell r="BD39">
            <v>0</v>
          </cell>
          <cell r="BE39">
            <v>0</v>
          </cell>
        </row>
        <row r="40">
          <cell r="A40">
            <v>1102050194.0079999</v>
          </cell>
          <cell r="BD40">
            <v>0</v>
          </cell>
          <cell r="BE40">
            <v>0</v>
          </cell>
        </row>
        <row r="41">
          <cell r="A41">
            <v>1102050194.0090001</v>
          </cell>
          <cell r="BD41">
            <v>0</v>
          </cell>
          <cell r="BE41">
            <v>0</v>
          </cell>
        </row>
        <row r="42">
          <cell r="A42">
            <v>1102050194.01</v>
          </cell>
          <cell r="BD42">
            <v>0</v>
          </cell>
          <cell r="BE42">
            <v>0</v>
          </cell>
        </row>
        <row r="43">
          <cell r="A43">
            <v>1102050194.0109999</v>
          </cell>
          <cell r="BD43">
            <v>0</v>
          </cell>
          <cell r="BE43">
            <v>0</v>
          </cell>
        </row>
        <row r="44">
          <cell r="A44">
            <v>1102050194.0120001</v>
          </cell>
          <cell r="BD44">
            <v>0</v>
          </cell>
          <cell r="BE44">
            <v>0</v>
          </cell>
        </row>
        <row r="45">
          <cell r="A45">
            <v>1102050194.9979999</v>
          </cell>
          <cell r="BD45">
            <v>0</v>
          </cell>
          <cell r="BE45">
            <v>0</v>
          </cell>
        </row>
        <row r="46">
          <cell r="A46">
            <v>1102050123.0009999</v>
          </cell>
          <cell r="BD46">
            <v>0</v>
          </cell>
          <cell r="BE46">
            <v>32316</v>
          </cell>
        </row>
        <row r="47">
          <cell r="A47">
            <v>1102050123.006</v>
          </cell>
          <cell r="BD47">
            <v>0</v>
          </cell>
          <cell r="BE47">
            <v>0</v>
          </cell>
        </row>
        <row r="48">
          <cell r="A48">
            <v>1102050123.007</v>
          </cell>
          <cell r="BD48">
            <v>0</v>
          </cell>
          <cell r="BE48">
            <v>0</v>
          </cell>
        </row>
        <row r="49">
          <cell r="A49">
            <v>1102050123.0079999</v>
          </cell>
          <cell r="BD49">
            <v>0</v>
          </cell>
          <cell r="BE49">
            <v>0</v>
          </cell>
        </row>
        <row r="50">
          <cell r="A50">
            <v>1102050123.0090001</v>
          </cell>
          <cell r="BD50">
            <v>0</v>
          </cell>
          <cell r="BE50">
            <v>0</v>
          </cell>
        </row>
        <row r="51">
          <cell r="A51">
            <v>1102050123.01</v>
          </cell>
          <cell r="BD51">
            <v>0</v>
          </cell>
          <cell r="BE51">
            <v>0</v>
          </cell>
        </row>
        <row r="52">
          <cell r="A52">
            <v>1102050123.0109999</v>
          </cell>
          <cell r="BD52">
            <v>0</v>
          </cell>
          <cell r="BE52">
            <v>0</v>
          </cell>
        </row>
        <row r="53">
          <cell r="A53">
            <v>1102050123.0120001</v>
          </cell>
          <cell r="BD53">
            <v>0</v>
          </cell>
          <cell r="BE53">
            <v>0</v>
          </cell>
        </row>
        <row r="54">
          <cell r="A54">
            <v>1102050123.9979999</v>
          </cell>
          <cell r="BD54">
            <v>0</v>
          </cell>
          <cell r="BE54">
            <v>0</v>
          </cell>
        </row>
        <row r="55">
          <cell r="BD55" t="str">
            <v/>
          </cell>
          <cell r="BE55" t="str">
            <v/>
          </cell>
        </row>
        <row r="56">
          <cell r="A56">
            <v>1102050194.0009999</v>
          </cell>
          <cell r="BD56">
            <v>276104</v>
          </cell>
          <cell r="BE56">
            <v>0</v>
          </cell>
        </row>
        <row r="57">
          <cell r="A57">
            <v>1102050194.0020001</v>
          </cell>
          <cell r="BD57">
            <v>19408.22</v>
          </cell>
          <cell r="BE57">
            <v>0</v>
          </cell>
        </row>
        <row r="58">
          <cell r="A58">
            <v>1102050194.003</v>
          </cell>
          <cell r="BD58">
            <v>106500</v>
          </cell>
          <cell r="BE58">
            <v>0</v>
          </cell>
        </row>
        <row r="59">
          <cell r="A59">
            <v>1102050194.0039999</v>
          </cell>
          <cell r="BD59">
            <v>236669.65</v>
          </cell>
          <cell r="BE59">
            <v>0</v>
          </cell>
        </row>
        <row r="60">
          <cell r="A60">
            <v>1102050123.0020001</v>
          </cell>
          <cell r="BD60">
            <v>0</v>
          </cell>
          <cell r="BE60">
            <v>239123.5</v>
          </cell>
        </row>
        <row r="61">
          <cell r="A61">
            <v>1102050123.003</v>
          </cell>
          <cell r="BD61">
            <v>0</v>
          </cell>
          <cell r="BE61">
            <v>19419.18</v>
          </cell>
        </row>
        <row r="62">
          <cell r="A62">
            <v>1102050123.0039999</v>
          </cell>
          <cell r="BD62">
            <v>0</v>
          </cell>
          <cell r="BE62">
            <v>93794.5</v>
          </cell>
        </row>
        <row r="63">
          <cell r="A63">
            <v>1102050123.0050001</v>
          </cell>
          <cell r="BD63">
            <v>0</v>
          </cell>
          <cell r="BE63">
            <v>2807.88</v>
          </cell>
        </row>
        <row r="64">
          <cell r="A64">
            <v>1102050193.0009999</v>
          </cell>
          <cell r="BD64">
            <v>0</v>
          </cell>
          <cell r="BE64">
            <v>0</v>
          </cell>
        </row>
        <row r="65">
          <cell r="BD65" t="str">
            <v/>
          </cell>
          <cell r="BE65" t="str">
            <v/>
          </cell>
        </row>
        <row r="66">
          <cell r="A66">
            <v>1102010102.0009999</v>
          </cell>
          <cell r="BD66">
            <v>7680</v>
          </cell>
          <cell r="BE66">
            <v>0</v>
          </cell>
        </row>
        <row r="67">
          <cell r="A67">
            <v>1102010102.0020001</v>
          </cell>
          <cell r="BD67">
            <v>0</v>
          </cell>
          <cell r="BE67">
            <v>0</v>
          </cell>
        </row>
        <row r="68">
          <cell r="A68">
            <v>1102010102.003</v>
          </cell>
          <cell r="BD68">
            <v>0</v>
          </cell>
          <cell r="BE68">
            <v>0</v>
          </cell>
        </row>
        <row r="69">
          <cell r="A69">
            <v>1103020110.0009999</v>
          </cell>
          <cell r="BD69">
            <v>0</v>
          </cell>
          <cell r="BE69">
            <v>0</v>
          </cell>
        </row>
        <row r="70">
          <cell r="A70">
            <v>1103020111.0009999</v>
          </cell>
          <cell r="BD70">
            <v>0</v>
          </cell>
          <cell r="BE70">
            <v>0</v>
          </cell>
        </row>
        <row r="71">
          <cell r="A71">
            <v>1102050129.0009999</v>
          </cell>
          <cell r="BD71">
            <v>0</v>
          </cell>
          <cell r="BE71">
            <v>0</v>
          </cell>
        </row>
        <row r="72">
          <cell r="A72">
            <v>1102050106.0009999</v>
          </cell>
          <cell r="BD72">
            <v>3337.32</v>
          </cell>
          <cell r="BE72">
            <v>0</v>
          </cell>
        </row>
        <row r="73">
          <cell r="A73">
            <v>1102050107.0009999</v>
          </cell>
          <cell r="BD73">
            <v>115891.15000000001</v>
          </cell>
          <cell r="BE73">
            <v>0</v>
          </cell>
        </row>
        <row r="74">
          <cell r="A74">
            <v>1102050107.0020001</v>
          </cell>
          <cell r="BD74">
            <v>0</v>
          </cell>
          <cell r="BE74">
            <v>0</v>
          </cell>
        </row>
        <row r="75">
          <cell r="A75">
            <v>1103020112.0009999</v>
          </cell>
          <cell r="BD75">
            <v>0</v>
          </cell>
          <cell r="BE75">
            <v>0</v>
          </cell>
        </row>
        <row r="76">
          <cell r="A76">
            <v>1103020115.0009999</v>
          </cell>
          <cell r="BD76">
            <v>0</v>
          </cell>
          <cell r="BE76">
            <v>0</v>
          </cell>
        </row>
        <row r="77">
          <cell r="A77">
            <v>1102050193.0020001</v>
          </cell>
          <cell r="BD77">
            <v>0</v>
          </cell>
          <cell r="BE77">
            <v>0</v>
          </cell>
        </row>
        <row r="78">
          <cell r="A78">
            <v>1102050193.9990001</v>
          </cell>
          <cell r="BD78">
            <v>0</v>
          </cell>
          <cell r="BE78">
            <v>0</v>
          </cell>
        </row>
        <row r="79">
          <cell r="A79">
            <v>1102050194.9990001</v>
          </cell>
          <cell r="BD79">
            <v>0</v>
          </cell>
          <cell r="BE79">
            <v>0</v>
          </cell>
        </row>
        <row r="80">
          <cell r="A80">
            <v>1102050123.9990001</v>
          </cell>
          <cell r="BD80">
            <v>0</v>
          </cell>
          <cell r="BE80">
            <v>0</v>
          </cell>
        </row>
        <row r="81">
          <cell r="BD81" t="str">
            <v/>
          </cell>
          <cell r="BE81" t="str">
            <v/>
          </cell>
        </row>
        <row r="82">
          <cell r="A82">
            <v>1102030102.0009999</v>
          </cell>
          <cell r="BD82">
            <v>0</v>
          </cell>
          <cell r="BE82">
            <v>0</v>
          </cell>
        </row>
        <row r="83">
          <cell r="A83">
            <v>1102030102.9990001</v>
          </cell>
          <cell r="BD83">
            <v>0</v>
          </cell>
          <cell r="BE83">
            <v>0</v>
          </cell>
        </row>
        <row r="84">
          <cell r="BD84" t="str">
            <v/>
          </cell>
          <cell r="BE84" t="str">
            <v/>
          </cell>
        </row>
        <row r="85">
          <cell r="A85">
            <v>1104010101.0009999</v>
          </cell>
          <cell r="BD85">
            <v>0</v>
          </cell>
          <cell r="BE85">
            <v>0</v>
          </cell>
        </row>
        <row r="86">
          <cell r="BD86" t="str">
            <v/>
          </cell>
          <cell r="BE86" t="str">
            <v/>
          </cell>
        </row>
        <row r="87">
          <cell r="A87">
            <v>1105010101.0009999</v>
          </cell>
          <cell r="BD87">
            <v>0</v>
          </cell>
          <cell r="BE87">
            <v>0</v>
          </cell>
        </row>
        <row r="88">
          <cell r="A88">
            <v>1105010102.0009999</v>
          </cell>
          <cell r="BD88">
            <v>0</v>
          </cell>
          <cell r="BE88">
            <v>0</v>
          </cell>
        </row>
        <row r="89">
          <cell r="A89">
            <v>1105010103.0009999</v>
          </cell>
          <cell r="BD89">
            <v>0</v>
          </cell>
          <cell r="BE89">
            <v>0</v>
          </cell>
        </row>
        <row r="90">
          <cell r="A90">
            <v>1105010103.0020001</v>
          </cell>
          <cell r="BD90">
            <v>0</v>
          </cell>
          <cell r="BE90">
            <v>0</v>
          </cell>
        </row>
        <row r="91">
          <cell r="A91">
            <v>1105010103.003</v>
          </cell>
          <cell r="BD91">
            <v>0</v>
          </cell>
          <cell r="BE91">
            <v>0</v>
          </cell>
        </row>
        <row r="92">
          <cell r="A92">
            <v>1105010103.0039999</v>
          </cell>
          <cell r="BD92">
            <v>0</v>
          </cell>
          <cell r="BE92">
            <v>0</v>
          </cell>
        </row>
        <row r="93">
          <cell r="A93">
            <v>1105010103.0050001</v>
          </cell>
          <cell r="BD93">
            <v>0</v>
          </cell>
          <cell r="BE93">
            <v>0</v>
          </cell>
        </row>
        <row r="94">
          <cell r="BD94" t="str">
            <v/>
          </cell>
          <cell r="BE94" t="str">
            <v/>
          </cell>
        </row>
        <row r="95">
          <cell r="A95">
            <v>1105010105.0009999</v>
          </cell>
          <cell r="BD95">
            <v>456071.5</v>
          </cell>
          <cell r="BE95">
            <v>0</v>
          </cell>
        </row>
        <row r="96">
          <cell r="BD96" t="str">
            <v/>
          </cell>
          <cell r="BE96" t="str">
            <v/>
          </cell>
        </row>
        <row r="97">
          <cell r="A97">
            <v>1106010103.0009999</v>
          </cell>
          <cell r="BD97">
            <v>109558.13</v>
          </cell>
          <cell r="BE97">
            <v>0</v>
          </cell>
        </row>
        <row r="98">
          <cell r="A98">
            <v>1106010199.0009999</v>
          </cell>
          <cell r="BD98">
            <v>0</v>
          </cell>
          <cell r="BE98">
            <v>0</v>
          </cell>
        </row>
        <row r="99">
          <cell r="A99">
            <v>1106010199.0020001</v>
          </cell>
          <cell r="BD99">
            <v>0</v>
          </cell>
          <cell r="BE99">
            <v>0</v>
          </cell>
        </row>
        <row r="100">
          <cell r="A100">
            <v>1106010199.003</v>
          </cell>
          <cell r="BD100">
            <v>0</v>
          </cell>
          <cell r="BE100">
            <v>0</v>
          </cell>
        </row>
        <row r="101">
          <cell r="A101">
            <v>1106010199.0039999</v>
          </cell>
          <cell r="BD101">
            <v>0</v>
          </cell>
          <cell r="BE101">
            <v>0</v>
          </cell>
        </row>
        <row r="102">
          <cell r="A102">
            <v>1106010199.9990001</v>
          </cell>
          <cell r="BD102">
            <v>0</v>
          </cell>
          <cell r="BE102">
            <v>0</v>
          </cell>
        </row>
        <row r="103">
          <cell r="BD103" t="str">
            <v/>
          </cell>
          <cell r="BE103" t="str">
            <v/>
          </cell>
        </row>
        <row r="104">
          <cell r="A104">
            <v>1201030102.0009999</v>
          </cell>
          <cell r="BD104">
            <v>0</v>
          </cell>
          <cell r="BE104">
            <v>0</v>
          </cell>
        </row>
        <row r="105">
          <cell r="A105">
            <v>1201030102.9990001</v>
          </cell>
          <cell r="BD105">
            <v>0</v>
          </cell>
          <cell r="BE105">
            <v>0</v>
          </cell>
        </row>
        <row r="106">
          <cell r="BD106" t="str">
            <v/>
          </cell>
          <cell r="BE106" t="str">
            <v/>
          </cell>
        </row>
        <row r="107">
          <cell r="A107">
            <v>1203010101.0009999</v>
          </cell>
          <cell r="BD107">
            <v>0</v>
          </cell>
          <cell r="BE107">
            <v>0</v>
          </cell>
        </row>
        <row r="108">
          <cell r="A108">
            <v>1203020199.0009999</v>
          </cell>
          <cell r="BD108">
            <v>0</v>
          </cell>
          <cell r="BE108">
            <v>0</v>
          </cell>
        </row>
        <row r="109">
          <cell r="A109">
            <v>1203020199.0020001</v>
          </cell>
          <cell r="BD109">
            <v>0</v>
          </cell>
          <cell r="BE109">
            <v>0</v>
          </cell>
        </row>
        <row r="110">
          <cell r="A110">
            <v>1203020199.0050001</v>
          </cell>
          <cell r="BD110">
            <v>0</v>
          </cell>
          <cell r="BE110">
            <v>0</v>
          </cell>
        </row>
        <row r="111">
          <cell r="A111">
            <v>1203020199.003</v>
          </cell>
          <cell r="BD111">
            <v>0</v>
          </cell>
          <cell r="BE111">
            <v>0</v>
          </cell>
        </row>
        <row r="112">
          <cell r="A112">
            <v>1203020199.0039999</v>
          </cell>
          <cell r="BD112">
            <v>0</v>
          </cell>
          <cell r="BE112">
            <v>0</v>
          </cell>
        </row>
        <row r="113">
          <cell r="A113">
            <v>1203020199.9990001</v>
          </cell>
          <cell r="BD113">
            <v>0</v>
          </cell>
          <cell r="BE113">
            <v>0</v>
          </cell>
        </row>
        <row r="114">
          <cell r="BD114" t="str">
            <v/>
          </cell>
          <cell r="BE114" t="str">
            <v/>
          </cell>
        </row>
        <row r="115">
          <cell r="A115">
            <v>1204010101.0009999</v>
          </cell>
          <cell r="BD115">
            <v>4402000</v>
          </cell>
          <cell r="BE115">
            <v>0</v>
          </cell>
        </row>
        <row r="116">
          <cell r="A116">
            <v>1204040101.0009999</v>
          </cell>
          <cell r="BD116">
            <v>0</v>
          </cell>
          <cell r="BE116">
            <v>0</v>
          </cell>
        </row>
        <row r="117">
          <cell r="BD117" t="str">
            <v/>
          </cell>
          <cell r="BE117" t="str">
            <v/>
          </cell>
        </row>
        <row r="118">
          <cell r="A118">
            <v>1205010101.0009999</v>
          </cell>
          <cell r="BD118">
            <v>1870000</v>
          </cell>
          <cell r="BE118">
            <v>0</v>
          </cell>
        </row>
        <row r="119">
          <cell r="A119">
            <v>1205010103.0009999</v>
          </cell>
          <cell r="BD119">
            <v>0</v>
          </cell>
          <cell r="BE119">
            <v>1210305.49</v>
          </cell>
        </row>
        <row r="120">
          <cell r="A120">
            <v>1205020101.0009999</v>
          </cell>
          <cell r="BD120">
            <v>9553567</v>
          </cell>
          <cell r="BE120">
            <v>0</v>
          </cell>
        </row>
        <row r="121">
          <cell r="A121">
            <v>1205020103.0009999</v>
          </cell>
          <cell r="BD121">
            <v>0</v>
          </cell>
          <cell r="BE121">
            <v>4824353.91</v>
          </cell>
        </row>
        <row r="122">
          <cell r="A122">
            <v>1205030101.0009999</v>
          </cell>
          <cell r="BD122">
            <v>2736050</v>
          </cell>
          <cell r="BE122">
            <v>0</v>
          </cell>
        </row>
        <row r="123">
          <cell r="A123">
            <v>1205030103.0009999</v>
          </cell>
          <cell r="BD123">
            <v>0</v>
          </cell>
          <cell r="BE123">
            <v>1307892.45</v>
          </cell>
        </row>
        <row r="124">
          <cell r="A124">
            <v>1205030106.0009999</v>
          </cell>
          <cell r="BD124">
            <v>0</v>
          </cell>
          <cell r="BE124">
            <v>0</v>
          </cell>
        </row>
        <row r="125">
          <cell r="A125">
            <v>1205030108.0009999</v>
          </cell>
          <cell r="BD125">
            <v>0</v>
          </cell>
          <cell r="BE125">
            <v>0</v>
          </cell>
        </row>
        <row r="126">
          <cell r="A126">
            <v>1205040101.0009999</v>
          </cell>
          <cell r="BD126">
            <v>843600</v>
          </cell>
          <cell r="BE126">
            <v>0</v>
          </cell>
        </row>
        <row r="127">
          <cell r="A127">
            <v>1205040103.0009999</v>
          </cell>
          <cell r="BD127">
            <v>0</v>
          </cell>
          <cell r="BE127">
            <v>302055</v>
          </cell>
        </row>
        <row r="128">
          <cell r="A128">
            <v>1205060101.0009999</v>
          </cell>
          <cell r="BD128">
            <v>0</v>
          </cell>
          <cell r="BE128">
            <v>0</v>
          </cell>
        </row>
        <row r="129">
          <cell r="A129">
            <v>1205060102.0009999</v>
          </cell>
          <cell r="BD129">
            <v>0</v>
          </cell>
          <cell r="BE129">
            <v>0</v>
          </cell>
        </row>
        <row r="130">
          <cell r="BD130" t="str">
            <v/>
          </cell>
          <cell r="BE130" t="str">
            <v/>
          </cell>
        </row>
        <row r="131">
          <cell r="A131">
            <v>1206010101.0009999</v>
          </cell>
          <cell r="BD131">
            <v>781199</v>
          </cell>
          <cell r="BE131">
            <v>0</v>
          </cell>
        </row>
        <row r="132">
          <cell r="A132">
            <v>1206010102.0009999</v>
          </cell>
          <cell r="BD132">
            <v>0</v>
          </cell>
          <cell r="BE132">
            <v>0</v>
          </cell>
        </row>
        <row r="133">
          <cell r="A133">
            <v>1206010103.0009999</v>
          </cell>
          <cell r="BD133">
            <v>0</v>
          </cell>
          <cell r="BE133">
            <v>387396.71</v>
          </cell>
        </row>
        <row r="134">
          <cell r="A134">
            <v>1206020101.0009999</v>
          </cell>
          <cell r="BD134">
            <v>3287000</v>
          </cell>
          <cell r="BE134">
            <v>0</v>
          </cell>
        </row>
        <row r="135">
          <cell r="A135">
            <v>1206020102.0009999</v>
          </cell>
          <cell r="BD135">
            <v>0</v>
          </cell>
          <cell r="BE135">
            <v>0</v>
          </cell>
        </row>
        <row r="136">
          <cell r="A136">
            <v>1206020103.0009999</v>
          </cell>
          <cell r="BD136">
            <v>0</v>
          </cell>
          <cell r="BE136">
            <v>776866.65</v>
          </cell>
        </row>
        <row r="137">
          <cell r="A137">
            <v>1206030101.0009999</v>
          </cell>
          <cell r="BD137">
            <v>297700</v>
          </cell>
          <cell r="BE137">
            <v>0</v>
          </cell>
        </row>
        <row r="138">
          <cell r="A138">
            <v>1206030102.0009999</v>
          </cell>
          <cell r="BD138">
            <v>0</v>
          </cell>
          <cell r="BE138">
            <v>0</v>
          </cell>
        </row>
        <row r="139">
          <cell r="A139">
            <v>1206030103.0009999</v>
          </cell>
          <cell r="BD139">
            <v>0</v>
          </cell>
          <cell r="BE139">
            <v>197185.08</v>
          </cell>
        </row>
        <row r="140">
          <cell r="A140">
            <v>1206040101.0009999</v>
          </cell>
          <cell r="BD140">
            <v>52600</v>
          </cell>
          <cell r="BE140">
            <v>0</v>
          </cell>
        </row>
        <row r="141">
          <cell r="A141">
            <v>1206040102.0009999</v>
          </cell>
          <cell r="BD141">
            <v>0</v>
          </cell>
          <cell r="BE141">
            <v>0</v>
          </cell>
        </row>
        <row r="142">
          <cell r="A142">
            <v>1206040103.0009999</v>
          </cell>
          <cell r="BD142">
            <v>0</v>
          </cell>
          <cell r="BE142">
            <v>30153.33</v>
          </cell>
        </row>
        <row r="143">
          <cell r="A143">
            <v>1206050101.0009999</v>
          </cell>
          <cell r="BD143">
            <v>59000</v>
          </cell>
          <cell r="BE143">
            <v>0</v>
          </cell>
        </row>
        <row r="144">
          <cell r="A144">
            <v>1206050102.0009999</v>
          </cell>
          <cell r="BD144">
            <v>0</v>
          </cell>
          <cell r="BE144">
            <v>0</v>
          </cell>
        </row>
        <row r="145">
          <cell r="A145">
            <v>1206050103.0009999</v>
          </cell>
          <cell r="BD145">
            <v>0</v>
          </cell>
          <cell r="BE145">
            <v>16225</v>
          </cell>
        </row>
        <row r="146">
          <cell r="A146">
            <v>1206060101.0009999</v>
          </cell>
          <cell r="BD146">
            <v>0</v>
          </cell>
          <cell r="BE146">
            <v>0</v>
          </cell>
        </row>
        <row r="147">
          <cell r="A147">
            <v>1206060102.0009999</v>
          </cell>
          <cell r="BD147">
            <v>0</v>
          </cell>
          <cell r="BE147">
            <v>0</v>
          </cell>
        </row>
        <row r="148">
          <cell r="A148">
            <v>1206060103.0009999</v>
          </cell>
          <cell r="BD148">
            <v>0</v>
          </cell>
          <cell r="BE148">
            <v>0</v>
          </cell>
        </row>
        <row r="149">
          <cell r="A149">
            <v>1206070101.0009999</v>
          </cell>
          <cell r="BD149">
            <v>0</v>
          </cell>
          <cell r="BE149">
            <v>0</v>
          </cell>
        </row>
        <row r="150">
          <cell r="A150">
            <v>1206070102.0009999</v>
          </cell>
          <cell r="BD150">
            <v>0</v>
          </cell>
          <cell r="BE150">
            <v>0</v>
          </cell>
        </row>
        <row r="151">
          <cell r="A151">
            <v>1206070103.0009999</v>
          </cell>
          <cell r="BD151">
            <v>0</v>
          </cell>
          <cell r="BE151">
            <v>0</v>
          </cell>
        </row>
        <row r="152">
          <cell r="A152">
            <v>1206080101.0009999</v>
          </cell>
          <cell r="BD152">
            <v>0</v>
          </cell>
          <cell r="BE152">
            <v>0</v>
          </cell>
        </row>
        <row r="153">
          <cell r="A153">
            <v>1206080102.0009999</v>
          </cell>
          <cell r="BD153">
            <v>0</v>
          </cell>
          <cell r="BE153">
            <v>0</v>
          </cell>
        </row>
        <row r="154">
          <cell r="A154">
            <v>1206080103.0009999</v>
          </cell>
          <cell r="BD154">
            <v>0</v>
          </cell>
          <cell r="BE154">
            <v>0</v>
          </cell>
        </row>
        <row r="155">
          <cell r="A155">
            <v>1206090101.0009999</v>
          </cell>
          <cell r="BD155">
            <v>377398</v>
          </cell>
          <cell r="BE155">
            <v>0</v>
          </cell>
        </row>
        <row r="156">
          <cell r="A156">
            <v>1206090102.0009999</v>
          </cell>
          <cell r="BD156">
            <v>0</v>
          </cell>
          <cell r="BE156">
            <v>0</v>
          </cell>
        </row>
        <row r="157">
          <cell r="A157">
            <v>1206090103.0009999</v>
          </cell>
          <cell r="BD157">
            <v>0</v>
          </cell>
          <cell r="BE157">
            <v>158752.04999999999</v>
          </cell>
        </row>
        <row r="158">
          <cell r="A158">
            <v>1206100101.0009999</v>
          </cell>
          <cell r="BD158">
            <v>1198910</v>
          </cell>
          <cell r="BE158">
            <v>0</v>
          </cell>
        </row>
        <row r="159">
          <cell r="A159">
            <v>1206100102.0009999</v>
          </cell>
          <cell r="BD159">
            <v>0</v>
          </cell>
          <cell r="BE159">
            <v>0</v>
          </cell>
        </row>
        <row r="160">
          <cell r="A160">
            <v>1206100103.0009999</v>
          </cell>
          <cell r="BD160">
            <v>0</v>
          </cell>
          <cell r="BE160">
            <v>567427.1</v>
          </cell>
        </row>
        <row r="161">
          <cell r="A161">
            <v>1206110101.0009999</v>
          </cell>
          <cell r="BD161">
            <v>115200</v>
          </cell>
          <cell r="BE161">
            <v>0</v>
          </cell>
        </row>
        <row r="162">
          <cell r="A162">
            <v>1206110102.0009999</v>
          </cell>
          <cell r="BD162">
            <v>0</v>
          </cell>
          <cell r="BE162">
            <v>0</v>
          </cell>
        </row>
        <row r="163">
          <cell r="A163">
            <v>1206110103.0009999</v>
          </cell>
          <cell r="BD163">
            <v>0</v>
          </cell>
          <cell r="BE163">
            <v>62643.95</v>
          </cell>
        </row>
        <row r="164">
          <cell r="A164">
            <v>1206120101.0009999</v>
          </cell>
          <cell r="BD164">
            <v>10000</v>
          </cell>
          <cell r="BE164">
            <v>0</v>
          </cell>
        </row>
        <row r="165">
          <cell r="A165">
            <v>1206120102.0009999</v>
          </cell>
          <cell r="BD165">
            <v>0</v>
          </cell>
          <cell r="BE165">
            <v>0</v>
          </cell>
        </row>
        <row r="166">
          <cell r="A166">
            <v>1206120103.0009999</v>
          </cell>
          <cell r="BD166">
            <v>0</v>
          </cell>
          <cell r="BE166">
            <v>5166.67</v>
          </cell>
        </row>
        <row r="167">
          <cell r="A167">
            <v>1206130101.0009999</v>
          </cell>
          <cell r="BD167">
            <v>0</v>
          </cell>
          <cell r="BE167">
            <v>0</v>
          </cell>
        </row>
        <row r="168">
          <cell r="A168">
            <v>1206130102.0009999</v>
          </cell>
          <cell r="BD168">
            <v>0</v>
          </cell>
          <cell r="BE168">
            <v>0</v>
          </cell>
        </row>
        <row r="169">
          <cell r="A169">
            <v>1206130103.0009999</v>
          </cell>
          <cell r="BD169">
            <v>0</v>
          </cell>
          <cell r="BE169">
            <v>0</v>
          </cell>
        </row>
        <row r="170">
          <cell r="A170">
            <v>1206140101.0009999</v>
          </cell>
          <cell r="BD170">
            <v>0</v>
          </cell>
          <cell r="BE170">
            <v>0</v>
          </cell>
        </row>
        <row r="171">
          <cell r="A171">
            <v>1206140102.0009999</v>
          </cell>
          <cell r="BD171">
            <v>0</v>
          </cell>
          <cell r="BE171">
            <v>0</v>
          </cell>
        </row>
        <row r="172">
          <cell r="A172">
            <v>1206140103.0009999</v>
          </cell>
          <cell r="BD172">
            <v>0</v>
          </cell>
          <cell r="BE172">
            <v>0</v>
          </cell>
        </row>
        <row r="173">
          <cell r="A173">
            <v>1206150101.0009999</v>
          </cell>
          <cell r="BD173">
            <v>301420</v>
          </cell>
          <cell r="BE173">
            <v>0</v>
          </cell>
        </row>
        <row r="174">
          <cell r="A174">
            <v>1206150102.0009999</v>
          </cell>
          <cell r="BD174">
            <v>0</v>
          </cell>
          <cell r="BE174">
            <v>0</v>
          </cell>
        </row>
        <row r="175">
          <cell r="A175">
            <v>1206150103.0009999</v>
          </cell>
          <cell r="BD175">
            <v>0</v>
          </cell>
          <cell r="BE175">
            <v>21371.83</v>
          </cell>
        </row>
        <row r="176">
          <cell r="A176">
            <v>1206160101.0009999</v>
          </cell>
          <cell r="BD176">
            <v>1462879.98</v>
          </cell>
          <cell r="BE176">
            <v>0</v>
          </cell>
        </row>
        <row r="177">
          <cell r="A177">
            <v>1206160102.0009999</v>
          </cell>
          <cell r="BD177">
            <v>0</v>
          </cell>
          <cell r="BE177">
            <v>0</v>
          </cell>
        </row>
        <row r="178">
          <cell r="A178">
            <v>1206160103.0009999</v>
          </cell>
          <cell r="BD178">
            <v>0</v>
          </cell>
          <cell r="BE178">
            <v>749391.85</v>
          </cell>
        </row>
        <row r="179">
          <cell r="A179">
            <v>1206180101.0009999</v>
          </cell>
          <cell r="BD179">
            <v>0</v>
          </cell>
          <cell r="BE179">
            <v>0</v>
          </cell>
        </row>
        <row r="180">
          <cell r="A180">
            <v>1206180102.0009999</v>
          </cell>
          <cell r="BD180">
            <v>0</v>
          </cell>
          <cell r="BE180">
            <v>0</v>
          </cell>
        </row>
        <row r="181">
          <cell r="BD181" t="str">
            <v/>
          </cell>
          <cell r="BE181" t="str">
            <v/>
          </cell>
        </row>
        <row r="182">
          <cell r="A182">
            <v>1204010103.0009999</v>
          </cell>
          <cell r="BD182">
            <v>0</v>
          </cell>
          <cell r="BE182">
            <v>0</v>
          </cell>
        </row>
        <row r="183">
          <cell r="A183">
            <v>1205030104.0009999</v>
          </cell>
          <cell r="BD183">
            <v>0</v>
          </cell>
          <cell r="BE183">
            <v>0</v>
          </cell>
        </row>
        <row r="184">
          <cell r="A184">
            <v>1205030105.0009999</v>
          </cell>
          <cell r="BD184">
            <v>0</v>
          </cell>
          <cell r="BE184">
            <v>0</v>
          </cell>
        </row>
        <row r="185">
          <cell r="A185">
            <v>1205040104.0009999</v>
          </cell>
          <cell r="BD185">
            <v>0</v>
          </cell>
          <cell r="BE185">
            <v>0</v>
          </cell>
        </row>
        <row r="186">
          <cell r="A186">
            <v>1205040105.0009999</v>
          </cell>
          <cell r="BD186">
            <v>0</v>
          </cell>
          <cell r="BE186">
            <v>0</v>
          </cell>
        </row>
        <row r="187">
          <cell r="A187">
            <v>1206160104.0009999</v>
          </cell>
          <cell r="BD187">
            <v>0</v>
          </cell>
          <cell r="BE187">
            <v>0</v>
          </cell>
        </row>
        <row r="188">
          <cell r="A188">
            <v>1206160105.0009999</v>
          </cell>
          <cell r="BD188">
            <v>0</v>
          </cell>
          <cell r="BE188">
            <v>0</v>
          </cell>
        </row>
        <row r="189">
          <cell r="BD189" t="str">
            <v/>
          </cell>
          <cell r="BE189" t="str">
            <v/>
          </cell>
        </row>
        <row r="190">
          <cell r="A190">
            <v>1211010101.0009999</v>
          </cell>
          <cell r="BD190">
            <v>0</v>
          </cell>
          <cell r="BE190">
            <v>0</v>
          </cell>
        </row>
        <row r="191">
          <cell r="BD191" t="str">
            <v/>
          </cell>
          <cell r="BE191" t="str">
            <v/>
          </cell>
        </row>
        <row r="192">
          <cell r="A192">
            <v>1208010101.0009999</v>
          </cell>
          <cell r="BD192">
            <v>110088218</v>
          </cell>
          <cell r="BE192">
            <v>0</v>
          </cell>
        </row>
        <row r="193">
          <cell r="A193">
            <v>1208010103.0009999</v>
          </cell>
          <cell r="BD193">
            <v>0</v>
          </cell>
          <cell r="BE193">
            <v>42431254.109999999</v>
          </cell>
        </row>
        <row r="194">
          <cell r="A194">
            <v>1208020101.0009999</v>
          </cell>
          <cell r="BD194">
            <v>499000</v>
          </cell>
          <cell r="BE194">
            <v>0</v>
          </cell>
        </row>
        <row r="195">
          <cell r="A195">
            <v>1208020103.0009999</v>
          </cell>
          <cell r="BD195">
            <v>0</v>
          </cell>
          <cell r="BE195">
            <v>60700.27</v>
          </cell>
        </row>
        <row r="196">
          <cell r="A196">
            <v>1208030101.0009999</v>
          </cell>
          <cell r="BD196">
            <v>0</v>
          </cell>
          <cell r="BE196">
            <v>0</v>
          </cell>
        </row>
        <row r="197">
          <cell r="A197">
            <v>1208030103.0009999</v>
          </cell>
          <cell r="BD197">
            <v>0</v>
          </cell>
          <cell r="BE197">
            <v>0</v>
          </cell>
        </row>
        <row r="198">
          <cell r="A198">
            <v>1208040101.0009999</v>
          </cell>
          <cell r="BD198">
            <v>0</v>
          </cell>
          <cell r="BE198">
            <v>0</v>
          </cell>
        </row>
        <row r="199">
          <cell r="A199">
            <v>1208040103.0009999</v>
          </cell>
          <cell r="BD199">
            <v>0</v>
          </cell>
          <cell r="BE199">
            <v>0</v>
          </cell>
        </row>
        <row r="200">
          <cell r="A200">
            <v>1208050101.0009999</v>
          </cell>
          <cell r="BD200">
            <v>10963500</v>
          </cell>
          <cell r="BE200">
            <v>0</v>
          </cell>
        </row>
        <row r="201">
          <cell r="A201">
            <v>1208050103.0009999</v>
          </cell>
          <cell r="BD201">
            <v>0</v>
          </cell>
          <cell r="BE201">
            <v>1992131.84</v>
          </cell>
        </row>
        <row r="202">
          <cell r="A202">
            <v>1208070101.0009999</v>
          </cell>
          <cell r="BD202">
            <v>0</v>
          </cell>
          <cell r="BE202">
            <v>0</v>
          </cell>
        </row>
        <row r="203">
          <cell r="A203">
            <v>1208070102.0009999</v>
          </cell>
          <cell r="BD203">
            <v>0</v>
          </cell>
          <cell r="BE203">
            <v>0</v>
          </cell>
        </row>
        <row r="204">
          <cell r="BD204" t="str">
            <v/>
          </cell>
          <cell r="BE204" t="str">
            <v/>
          </cell>
        </row>
        <row r="205">
          <cell r="A205">
            <v>1209010101.0009999</v>
          </cell>
          <cell r="BD205">
            <v>0</v>
          </cell>
          <cell r="BE205">
            <v>0</v>
          </cell>
        </row>
        <row r="206">
          <cell r="A206">
            <v>1209010102.0009999</v>
          </cell>
          <cell r="BD206">
            <v>0</v>
          </cell>
          <cell r="BE206">
            <v>0</v>
          </cell>
        </row>
        <row r="207">
          <cell r="A207">
            <v>1209010103.0009999</v>
          </cell>
          <cell r="BD207">
            <v>0</v>
          </cell>
          <cell r="BE207">
            <v>0</v>
          </cell>
        </row>
        <row r="208">
          <cell r="A208">
            <v>1209020101.0009999</v>
          </cell>
          <cell r="BD208">
            <v>0</v>
          </cell>
          <cell r="BE208">
            <v>0</v>
          </cell>
        </row>
        <row r="209">
          <cell r="A209">
            <v>1209020102.0009999</v>
          </cell>
          <cell r="BD209">
            <v>0</v>
          </cell>
          <cell r="BE209">
            <v>0</v>
          </cell>
        </row>
        <row r="210">
          <cell r="A210">
            <v>1209020103.0009999</v>
          </cell>
          <cell r="BD210">
            <v>0</v>
          </cell>
          <cell r="BE210">
            <v>0</v>
          </cell>
        </row>
        <row r="211">
          <cell r="A211">
            <v>1209040101.0009999</v>
          </cell>
          <cell r="BD211">
            <v>0</v>
          </cell>
          <cell r="BE211">
            <v>0</v>
          </cell>
        </row>
        <row r="212">
          <cell r="A212">
            <v>1209040102.0009999</v>
          </cell>
          <cell r="BD212">
            <v>0</v>
          </cell>
          <cell r="BE212">
            <v>0</v>
          </cell>
        </row>
        <row r="213">
          <cell r="BD213" t="str">
            <v/>
          </cell>
          <cell r="BE213" t="str">
            <v/>
          </cell>
        </row>
        <row r="214">
          <cell r="A214">
            <v>1209010104.0009999</v>
          </cell>
          <cell r="BD214">
            <v>0</v>
          </cell>
          <cell r="BE214">
            <v>0</v>
          </cell>
        </row>
        <row r="215">
          <cell r="A215">
            <v>1209010105.0009999</v>
          </cell>
          <cell r="BD215">
            <v>0</v>
          </cell>
          <cell r="BE215">
            <v>0</v>
          </cell>
        </row>
        <row r="216">
          <cell r="A216">
            <v>1209020104.0009999</v>
          </cell>
          <cell r="BD216">
            <v>0</v>
          </cell>
          <cell r="BE216">
            <v>0</v>
          </cell>
        </row>
        <row r="217">
          <cell r="A217">
            <v>1209020105.0009999</v>
          </cell>
          <cell r="BD217">
            <v>0</v>
          </cell>
          <cell r="BE217">
            <v>0</v>
          </cell>
        </row>
        <row r="218">
          <cell r="BD218" t="str">
            <v/>
          </cell>
          <cell r="BE218" t="str">
            <v/>
          </cell>
        </row>
        <row r="219">
          <cell r="A219">
            <v>1212010101.0009999</v>
          </cell>
          <cell r="BD219">
            <v>0</v>
          </cell>
          <cell r="BE219">
            <v>0</v>
          </cell>
        </row>
        <row r="220">
          <cell r="A220">
            <v>1212010102.0009999</v>
          </cell>
          <cell r="BD220">
            <v>0</v>
          </cell>
          <cell r="BE220">
            <v>0</v>
          </cell>
        </row>
        <row r="221">
          <cell r="BD221" t="str">
            <v/>
          </cell>
          <cell r="BE221" t="str">
            <v/>
          </cell>
        </row>
        <row r="222">
          <cell r="A222">
            <v>1201050119.0009999</v>
          </cell>
          <cell r="BD222">
            <v>0</v>
          </cell>
          <cell r="BE222">
            <v>0</v>
          </cell>
        </row>
        <row r="223">
          <cell r="A223">
            <v>1201050198.9990001</v>
          </cell>
          <cell r="BD223">
            <v>0</v>
          </cell>
          <cell r="BE223">
            <v>0</v>
          </cell>
        </row>
        <row r="224">
          <cell r="A224">
            <v>1213010103.0009999</v>
          </cell>
          <cell r="BD224">
            <v>0</v>
          </cell>
          <cell r="BE224">
            <v>0</v>
          </cell>
        </row>
        <row r="225">
          <cell r="A225">
            <v>1213010105.0009999</v>
          </cell>
          <cell r="BD225">
            <v>0</v>
          </cell>
          <cell r="BE225">
            <v>0</v>
          </cell>
        </row>
        <row r="226">
          <cell r="A226">
            <v>1213010199.0009999</v>
          </cell>
          <cell r="BD226">
            <v>0</v>
          </cell>
          <cell r="BE226">
            <v>0</v>
          </cell>
        </row>
        <row r="227">
          <cell r="A227">
            <v>1213010199.0020001</v>
          </cell>
          <cell r="BD227">
            <v>0</v>
          </cell>
          <cell r="BE227">
            <v>0</v>
          </cell>
        </row>
        <row r="228">
          <cell r="A228">
            <v>1213010199.9990001</v>
          </cell>
          <cell r="BD228">
            <v>0</v>
          </cell>
          <cell r="BE228">
            <v>0</v>
          </cell>
        </row>
        <row r="229">
          <cell r="BD229" t="str">
            <v/>
          </cell>
          <cell r="BE229" t="str">
            <v/>
          </cell>
        </row>
        <row r="230">
          <cell r="A230">
            <v>2101010101.0009999</v>
          </cell>
          <cell r="BD230">
            <v>0</v>
          </cell>
          <cell r="BE230">
            <v>0</v>
          </cell>
        </row>
        <row r="231">
          <cell r="A231">
            <v>2101010102.0009999</v>
          </cell>
          <cell r="BD231">
            <v>0</v>
          </cell>
          <cell r="BE231">
            <v>0</v>
          </cell>
        </row>
        <row r="232">
          <cell r="A232">
            <v>2101020198.0009999</v>
          </cell>
          <cell r="BD232">
            <v>0</v>
          </cell>
          <cell r="BE232">
            <v>0</v>
          </cell>
        </row>
        <row r="233">
          <cell r="A233">
            <v>2101020198.9990001</v>
          </cell>
          <cell r="BD233">
            <v>0</v>
          </cell>
          <cell r="BE233">
            <v>0</v>
          </cell>
        </row>
        <row r="234">
          <cell r="A234">
            <v>2101020199.9990001</v>
          </cell>
          <cell r="BD234">
            <v>0</v>
          </cell>
          <cell r="BE234">
            <v>0</v>
          </cell>
        </row>
        <row r="235">
          <cell r="A235">
            <v>2101020198.0020001</v>
          </cell>
          <cell r="BD235">
            <v>0</v>
          </cell>
          <cell r="BE235">
            <v>0</v>
          </cell>
        </row>
        <row r="236">
          <cell r="A236">
            <v>2101020198.0039999</v>
          </cell>
          <cell r="BD236">
            <v>0</v>
          </cell>
          <cell r="BE236">
            <v>0</v>
          </cell>
        </row>
        <row r="237">
          <cell r="A237">
            <v>2101020199.0009999</v>
          </cell>
          <cell r="BD237">
            <v>0</v>
          </cell>
          <cell r="BE237">
            <v>0</v>
          </cell>
        </row>
        <row r="238">
          <cell r="A238">
            <v>2101020199.0020001</v>
          </cell>
          <cell r="BD238">
            <v>0</v>
          </cell>
          <cell r="BE238">
            <v>0</v>
          </cell>
        </row>
        <row r="239">
          <cell r="A239">
            <v>2101020199.003</v>
          </cell>
          <cell r="BD239">
            <v>0</v>
          </cell>
          <cell r="BE239">
            <v>0</v>
          </cell>
        </row>
        <row r="240">
          <cell r="A240">
            <v>2101020199.0039999</v>
          </cell>
          <cell r="BD240">
            <v>0</v>
          </cell>
          <cell r="BE240">
            <v>0</v>
          </cell>
        </row>
        <row r="241">
          <cell r="A241">
            <v>2102020102.0009999</v>
          </cell>
          <cell r="BD241">
            <v>0</v>
          </cell>
          <cell r="BE241">
            <v>0</v>
          </cell>
        </row>
        <row r="242">
          <cell r="A242">
            <v>2102040101.0009999</v>
          </cell>
          <cell r="BD242">
            <v>0</v>
          </cell>
          <cell r="BE242">
            <v>0</v>
          </cell>
        </row>
        <row r="243">
          <cell r="A243">
            <v>2102040103.0009999</v>
          </cell>
          <cell r="BD243">
            <v>0</v>
          </cell>
          <cell r="BE243">
            <v>11725.67</v>
          </cell>
        </row>
        <row r="244">
          <cell r="A244">
            <v>2102040104.0009999</v>
          </cell>
          <cell r="BD244">
            <v>0</v>
          </cell>
          <cell r="BE244">
            <v>7760</v>
          </cell>
        </row>
        <row r="245">
          <cell r="A245">
            <v>2102040105.0009999</v>
          </cell>
          <cell r="BD245">
            <v>0</v>
          </cell>
          <cell r="BE245">
            <v>656.74</v>
          </cell>
        </row>
        <row r="246">
          <cell r="A246">
            <v>2102040106.0009999</v>
          </cell>
          <cell r="BD246">
            <v>0</v>
          </cell>
          <cell r="BE246">
            <v>27226.17</v>
          </cell>
        </row>
        <row r="247">
          <cell r="A247">
            <v>2102040110.0009999</v>
          </cell>
          <cell r="BD247">
            <v>0</v>
          </cell>
          <cell r="BE247">
            <v>0</v>
          </cell>
        </row>
        <row r="248">
          <cell r="A248">
            <v>2102040199.0009999</v>
          </cell>
          <cell r="BD248">
            <v>0</v>
          </cell>
          <cell r="BE248">
            <v>0</v>
          </cell>
        </row>
        <row r="249">
          <cell r="A249">
            <v>2102040198.0009999</v>
          </cell>
          <cell r="BD249">
            <v>0</v>
          </cell>
          <cell r="BE249">
            <v>11532.46</v>
          </cell>
        </row>
        <row r="250">
          <cell r="A250">
            <v>2102040199.9990001</v>
          </cell>
          <cell r="BD250">
            <v>0</v>
          </cell>
          <cell r="BE250">
            <v>0</v>
          </cell>
        </row>
        <row r="251">
          <cell r="BD251" t="str">
            <v/>
          </cell>
          <cell r="BE251" t="str">
            <v/>
          </cell>
        </row>
        <row r="252">
          <cell r="A252">
            <v>2103010102.0009999</v>
          </cell>
          <cell r="BD252">
            <v>0</v>
          </cell>
          <cell r="BE252">
            <v>0</v>
          </cell>
        </row>
        <row r="253">
          <cell r="A253">
            <v>2103010103.0020001</v>
          </cell>
          <cell r="BD253">
            <v>0</v>
          </cell>
          <cell r="BE253">
            <v>0</v>
          </cell>
        </row>
        <row r="254">
          <cell r="A254">
            <v>2103010104.0009999</v>
          </cell>
          <cell r="BD254">
            <v>0</v>
          </cell>
          <cell r="BE254">
            <v>0</v>
          </cell>
        </row>
        <row r="255">
          <cell r="A255">
            <v>2104010101.0009999</v>
          </cell>
          <cell r="BD255">
            <v>0</v>
          </cell>
          <cell r="BE255">
            <v>56421</v>
          </cell>
        </row>
        <row r="256">
          <cell r="A256">
            <v>2109010199.0009999</v>
          </cell>
          <cell r="BD256">
            <v>0</v>
          </cell>
          <cell r="BE256">
            <v>0</v>
          </cell>
        </row>
        <row r="257">
          <cell r="BD257" t="str">
            <v/>
          </cell>
          <cell r="BE257" t="str">
            <v/>
          </cell>
        </row>
        <row r="258">
          <cell r="A258">
            <v>2110010202.0009999</v>
          </cell>
          <cell r="BD258">
            <v>0</v>
          </cell>
          <cell r="BE258">
            <v>0</v>
          </cell>
        </row>
        <row r="259">
          <cell r="A259">
            <v>2110010202.0020001</v>
          </cell>
          <cell r="BD259">
            <v>0</v>
          </cell>
          <cell r="BE259">
            <v>0</v>
          </cell>
        </row>
        <row r="260">
          <cell r="A260">
            <v>2110010202.003</v>
          </cell>
          <cell r="BD260">
            <v>0</v>
          </cell>
          <cell r="BE260">
            <v>0</v>
          </cell>
        </row>
        <row r="261">
          <cell r="A261">
            <v>2110010202.007</v>
          </cell>
          <cell r="BD261">
            <v>0</v>
          </cell>
          <cell r="BE261">
            <v>0</v>
          </cell>
        </row>
        <row r="262">
          <cell r="A262">
            <v>2110010202.0079999</v>
          </cell>
          <cell r="BD262">
            <v>0</v>
          </cell>
          <cell r="BE262">
            <v>0</v>
          </cell>
        </row>
        <row r="263">
          <cell r="A263">
            <v>2110010202.0090001</v>
          </cell>
          <cell r="BD263">
            <v>0</v>
          </cell>
          <cell r="BE263">
            <v>0</v>
          </cell>
        </row>
        <row r="264">
          <cell r="A264">
            <v>2110010202.01</v>
          </cell>
          <cell r="BD264">
            <v>0</v>
          </cell>
          <cell r="BE264">
            <v>0</v>
          </cell>
        </row>
        <row r="265">
          <cell r="A265">
            <v>2110010202.0109999</v>
          </cell>
          <cell r="BD265">
            <v>0</v>
          </cell>
          <cell r="BE265">
            <v>0</v>
          </cell>
        </row>
        <row r="266">
          <cell r="A266">
            <v>2110010202.0120001</v>
          </cell>
          <cell r="BD266">
            <v>0</v>
          </cell>
          <cell r="BE266">
            <v>0</v>
          </cell>
        </row>
        <row r="267">
          <cell r="A267">
            <v>2110010202.9960001</v>
          </cell>
          <cell r="BD267">
            <v>0</v>
          </cell>
          <cell r="BE267">
            <v>0</v>
          </cell>
        </row>
        <row r="268">
          <cell r="A268">
            <v>2110010202.997</v>
          </cell>
          <cell r="BD268">
            <v>0</v>
          </cell>
          <cell r="BE268">
            <v>0</v>
          </cell>
        </row>
        <row r="269">
          <cell r="A269">
            <v>2110010202.9979999</v>
          </cell>
          <cell r="BD269">
            <v>0</v>
          </cell>
          <cell r="BE269">
            <v>0</v>
          </cell>
        </row>
        <row r="270">
          <cell r="A270">
            <v>2110010202.0039999</v>
          </cell>
          <cell r="BD270">
            <v>0</v>
          </cell>
          <cell r="BE270">
            <v>0</v>
          </cell>
        </row>
        <row r="271">
          <cell r="A271">
            <v>2110010202.0050001</v>
          </cell>
          <cell r="BD271">
            <v>0</v>
          </cell>
          <cell r="BE271">
            <v>0</v>
          </cell>
        </row>
        <row r="272">
          <cell r="A272">
            <v>2110010202.006</v>
          </cell>
          <cell r="BD272">
            <v>0</v>
          </cell>
          <cell r="BE272">
            <v>0</v>
          </cell>
        </row>
        <row r="273">
          <cell r="A273">
            <v>2110010202.9990001</v>
          </cell>
          <cell r="BD273">
            <v>0</v>
          </cell>
          <cell r="BE273">
            <v>0</v>
          </cell>
        </row>
        <row r="274">
          <cell r="A274">
            <v>2106010101.0009999</v>
          </cell>
          <cell r="BD274">
            <v>0</v>
          </cell>
          <cell r="BE274">
            <v>0</v>
          </cell>
        </row>
        <row r="275">
          <cell r="BD275" t="str">
            <v/>
          </cell>
          <cell r="BE275" t="str">
            <v/>
          </cell>
        </row>
        <row r="276">
          <cell r="A276">
            <v>2108010101.0009999</v>
          </cell>
          <cell r="BD276">
            <v>0</v>
          </cell>
          <cell r="BE276">
            <v>0</v>
          </cell>
        </row>
        <row r="277">
          <cell r="BD277" t="str">
            <v/>
          </cell>
          <cell r="BE277" t="str">
            <v/>
          </cell>
        </row>
        <row r="278">
          <cell r="A278">
            <v>2111020199.006</v>
          </cell>
          <cell r="BD278">
            <v>0</v>
          </cell>
          <cell r="BE278">
            <v>0</v>
          </cell>
        </row>
        <row r="279">
          <cell r="A279">
            <v>2111020199.007</v>
          </cell>
          <cell r="BD279">
            <v>0</v>
          </cell>
          <cell r="BE279">
            <v>10200</v>
          </cell>
        </row>
        <row r="280">
          <cell r="A280">
            <v>2111020199.0079999</v>
          </cell>
          <cell r="BD280">
            <v>0</v>
          </cell>
          <cell r="BE280">
            <v>5.67</v>
          </cell>
        </row>
        <row r="281">
          <cell r="A281">
            <v>2111020199.0090001</v>
          </cell>
          <cell r="BD281">
            <v>0</v>
          </cell>
          <cell r="BE281">
            <v>52453.01</v>
          </cell>
        </row>
        <row r="282">
          <cell r="A282">
            <v>2111020199.0009999</v>
          </cell>
          <cell r="BD282">
            <v>0</v>
          </cell>
          <cell r="BE282">
            <v>0</v>
          </cell>
        </row>
        <row r="283">
          <cell r="A283">
            <v>2111020199.0020001</v>
          </cell>
          <cell r="BD283">
            <v>0</v>
          </cell>
          <cell r="BE283">
            <v>0</v>
          </cell>
        </row>
        <row r="284">
          <cell r="A284">
            <v>2111020199.003</v>
          </cell>
          <cell r="BD284">
            <v>0</v>
          </cell>
          <cell r="BE284">
            <v>0</v>
          </cell>
        </row>
        <row r="285">
          <cell r="A285">
            <v>2111020199.0039999</v>
          </cell>
          <cell r="BD285">
            <v>0</v>
          </cell>
          <cell r="BE285">
            <v>0</v>
          </cell>
        </row>
        <row r="286">
          <cell r="A286">
            <v>2111020199.0050001</v>
          </cell>
          <cell r="BD286">
            <v>0</v>
          </cell>
          <cell r="BE286">
            <v>0</v>
          </cell>
        </row>
        <row r="287">
          <cell r="A287">
            <v>2111020199.01</v>
          </cell>
          <cell r="BD287">
            <v>0</v>
          </cell>
          <cell r="BE287">
            <v>0</v>
          </cell>
        </row>
        <row r="288">
          <cell r="A288">
            <v>2111020199.0109999</v>
          </cell>
          <cell r="BD288">
            <v>0</v>
          </cell>
          <cell r="BE288">
            <v>0</v>
          </cell>
        </row>
        <row r="289">
          <cell r="A289">
            <v>2111020199.9990001</v>
          </cell>
          <cell r="BD289">
            <v>0</v>
          </cell>
          <cell r="BE289">
            <v>1849.27</v>
          </cell>
        </row>
        <row r="290">
          <cell r="A290">
            <v>2112010101.0009999</v>
          </cell>
          <cell r="BD290">
            <v>0</v>
          </cell>
          <cell r="BE290">
            <v>523560</v>
          </cell>
        </row>
        <row r="291">
          <cell r="A291">
            <v>2112010102.0009999</v>
          </cell>
          <cell r="BD291">
            <v>0</v>
          </cell>
          <cell r="BE291">
            <v>0</v>
          </cell>
        </row>
        <row r="292">
          <cell r="A292">
            <v>2112010199.0009999</v>
          </cell>
          <cell r="BD292">
            <v>0</v>
          </cell>
          <cell r="BE292">
            <v>0</v>
          </cell>
        </row>
        <row r="293">
          <cell r="A293">
            <v>2112010199.0020001</v>
          </cell>
          <cell r="BD293">
            <v>0</v>
          </cell>
          <cell r="BE293">
            <v>0</v>
          </cell>
        </row>
        <row r="294">
          <cell r="A294">
            <v>2112010199.003</v>
          </cell>
          <cell r="BD294">
            <v>0</v>
          </cell>
          <cell r="BE294">
            <v>0</v>
          </cell>
        </row>
        <row r="295">
          <cell r="A295">
            <v>2112010199.9990001</v>
          </cell>
          <cell r="BD295">
            <v>0</v>
          </cell>
          <cell r="BE295">
            <v>0</v>
          </cell>
        </row>
        <row r="296">
          <cell r="BD296" t="str">
            <v/>
          </cell>
          <cell r="BE296" t="str">
            <v/>
          </cell>
        </row>
        <row r="297">
          <cell r="A297">
            <v>2115010199.0009999</v>
          </cell>
          <cell r="BD297">
            <v>0</v>
          </cell>
          <cell r="BE297">
            <v>0</v>
          </cell>
        </row>
        <row r="298">
          <cell r="BD298" t="str">
            <v/>
          </cell>
          <cell r="BE298" t="str">
            <v/>
          </cell>
        </row>
        <row r="299">
          <cell r="A299">
            <v>2103010103.0009999</v>
          </cell>
          <cell r="BD299">
            <v>0</v>
          </cell>
          <cell r="BE299">
            <v>0</v>
          </cell>
        </row>
        <row r="300">
          <cell r="A300">
            <v>2116010199.0009999</v>
          </cell>
          <cell r="BD300">
            <v>0</v>
          </cell>
          <cell r="BE300">
            <v>0</v>
          </cell>
        </row>
        <row r="301">
          <cell r="A301">
            <v>2116010199.0020001</v>
          </cell>
          <cell r="BD301">
            <v>0</v>
          </cell>
          <cell r="BE301">
            <v>0</v>
          </cell>
        </row>
        <row r="302">
          <cell r="A302">
            <v>2116010199.003</v>
          </cell>
          <cell r="BD302">
            <v>0</v>
          </cell>
          <cell r="BE302">
            <v>0</v>
          </cell>
        </row>
        <row r="303">
          <cell r="A303">
            <v>2116010199.0039999</v>
          </cell>
          <cell r="BD303">
            <v>0</v>
          </cell>
          <cell r="BE303">
            <v>0</v>
          </cell>
        </row>
        <row r="304">
          <cell r="A304">
            <v>2109010102.0009999</v>
          </cell>
          <cell r="BD304">
            <v>0</v>
          </cell>
          <cell r="BE304">
            <v>0</v>
          </cell>
        </row>
        <row r="305">
          <cell r="A305">
            <v>2116010199.9990001</v>
          </cell>
          <cell r="BD305">
            <v>0</v>
          </cell>
          <cell r="BE305">
            <v>0</v>
          </cell>
        </row>
        <row r="306">
          <cell r="BD306" t="str">
            <v/>
          </cell>
          <cell r="BE306" t="str">
            <v/>
          </cell>
        </row>
        <row r="307">
          <cell r="A307">
            <v>2213010101.0009999</v>
          </cell>
          <cell r="BD307">
            <v>0</v>
          </cell>
          <cell r="BE307">
            <v>0</v>
          </cell>
        </row>
        <row r="308">
          <cell r="BD308" t="str">
            <v/>
          </cell>
          <cell r="BE308" t="str">
            <v/>
          </cell>
        </row>
        <row r="309">
          <cell r="A309">
            <v>2206010202.0009999</v>
          </cell>
          <cell r="BD309">
            <v>0</v>
          </cell>
          <cell r="BE309">
            <v>0</v>
          </cell>
        </row>
        <row r="310">
          <cell r="A310">
            <v>2206010202.0019999</v>
          </cell>
          <cell r="BD310">
            <v>0</v>
          </cell>
          <cell r="BE310">
            <v>0</v>
          </cell>
        </row>
        <row r="311">
          <cell r="A311">
            <v>2206010202.0029998</v>
          </cell>
          <cell r="BD311">
            <v>0</v>
          </cell>
          <cell r="BE311">
            <v>0</v>
          </cell>
        </row>
        <row r="312">
          <cell r="A312">
            <v>2206010202.9980001</v>
          </cell>
          <cell r="BD312">
            <v>0</v>
          </cell>
          <cell r="BE312">
            <v>0</v>
          </cell>
        </row>
        <row r="313">
          <cell r="A313">
            <v>2206010202.0040002</v>
          </cell>
          <cell r="BD313">
            <v>0</v>
          </cell>
          <cell r="BE313">
            <v>0</v>
          </cell>
        </row>
        <row r="314">
          <cell r="A314">
            <v>2206010202.0050001</v>
          </cell>
          <cell r="BD314">
            <v>0</v>
          </cell>
          <cell r="BE314">
            <v>0</v>
          </cell>
        </row>
        <row r="315">
          <cell r="A315">
            <v>2206010202.006</v>
          </cell>
          <cell r="BD315">
            <v>0</v>
          </cell>
          <cell r="BE315">
            <v>0</v>
          </cell>
        </row>
        <row r="316">
          <cell r="A316">
            <v>2206010202.9990001</v>
          </cell>
          <cell r="BD316">
            <v>0</v>
          </cell>
          <cell r="BE316">
            <v>0</v>
          </cell>
        </row>
        <row r="317">
          <cell r="A317">
            <v>2203010101.0009999</v>
          </cell>
          <cell r="BD317">
            <v>0</v>
          </cell>
          <cell r="BE317">
            <v>0</v>
          </cell>
        </row>
        <row r="318">
          <cell r="BD318" t="str">
            <v/>
          </cell>
          <cell r="BE318" t="str">
            <v/>
          </cell>
        </row>
        <row r="319">
          <cell r="A319">
            <v>2205010101.0009999</v>
          </cell>
          <cell r="BD319">
            <v>0</v>
          </cell>
          <cell r="BE319">
            <v>0</v>
          </cell>
        </row>
        <row r="320">
          <cell r="BD320" t="str">
            <v/>
          </cell>
          <cell r="BE320" t="str">
            <v/>
          </cell>
        </row>
        <row r="321">
          <cell r="A321">
            <v>2207020102.0009999</v>
          </cell>
          <cell r="BD321">
            <v>0</v>
          </cell>
          <cell r="BE321">
            <v>0</v>
          </cell>
        </row>
        <row r="322">
          <cell r="A322">
            <v>2207020102.0019999</v>
          </cell>
          <cell r="BD322">
            <v>0</v>
          </cell>
          <cell r="BE322">
            <v>0</v>
          </cell>
        </row>
        <row r="323">
          <cell r="A323">
            <v>2207020102.9990001</v>
          </cell>
          <cell r="BD323">
            <v>0</v>
          </cell>
          <cell r="BE323">
            <v>0</v>
          </cell>
        </row>
        <row r="324">
          <cell r="A324">
            <v>2208010101.0009999</v>
          </cell>
          <cell r="BD324">
            <v>0</v>
          </cell>
          <cell r="BE324">
            <v>722525</v>
          </cell>
        </row>
        <row r="325">
          <cell r="A325">
            <v>2208010102.0009999</v>
          </cell>
          <cell r="BD325">
            <v>0</v>
          </cell>
          <cell r="BE325">
            <v>0</v>
          </cell>
        </row>
        <row r="326">
          <cell r="A326">
            <v>2208010103.0009999</v>
          </cell>
          <cell r="BD326">
            <v>0</v>
          </cell>
          <cell r="BE326">
            <v>0</v>
          </cell>
        </row>
        <row r="327">
          <cell r="A327">
            <v>2208010103.0019999</v>
          </cell>
          <cell r="BD327">
            <v>0</v>
          </cell>
          <cell r="BE327">
            <v>0</v>
          </cell>
        </row>
        <row r="328">
          <cell r="A328">
            <v>2208010103.9990001</v>
          </cell>
          <cell r="BD328">
            <v>0</v>
          </cell>
          <cell r="BE328">
            <v>0</v>
          </cell>
        </row>
        <row r="329">
          <cell r="BD329" t="str">
            <v/>
          </cell>
          <cell r="BE329" t="str">
            <v/>
          </cell>
        </row>
        <row r="330">
          <cell r="A330">
            <v>2211010199.0009999</v>
          </cell>
          <cell r="BD330">
            <v>0</v>
          </cell>
          <cell r="BE330">
            <v>0</v>
          </cell>
        </row>
        <row r="331">
          <cell r="BD331" t="str">
            <v/>
          </cell>
          <cell r="BE331" t="str">
            <v/>
          </cell>
        </row>
        <row r="332">
          <cell r="A332">
            <v>2213010199.0009999</v>
          </cell>
          <cell r="BD332">
            <v>0</v>
          </cell>
          <cell r="BE332">
            <v>0</v>
          </cell>
        </row>
        <row r="333">
          <cell r="A333">
            <v>2213010199.0019999</v>
          </cell>
          <cell r="BD333">
            <v>0</v>
          </cell>
          <cell r="BE333">
            <v>0</v>
          </cell>
        </row>
        <row r="334">
          <cell r="A334">
            <v>2213010199.9990001</v>
          </cell>
          <cell r="BD334">
            <v>0</v>
          </cell>
          <cell r="BE334">
            <v>0</v>
          </cell>
        </row>
        <row r="335">
          <cell r="BD335" t="str">
            <v/>
          </cell>
          <cell r="BE335" t="str">
            <v/>
          </cell>
        </row>
        <row r="336">
          <cell r="A336">
            <v>3101010101.0009999</v>
          </cell>
          <cell r="BD336">
            <v>0</v>
          </cell>
          <cell r="BE336">
            <v>0</v>
          </cell>
        </row>
        <row r="337">
          <cell r="A337">
            <v>3101010101.0019999</v>
          </cell>
          <cell r="BD337">
            <v>0</v>
          </cell>
          <cell r="BE337">
            <v>0</v>
          </cell>
        </row>
        <row r="338">
          <cell r="BD338" t="str">
            <v/>
          </cell>
          <cell r="BE338" t="str">
            <v/>
          </cell>
        </row>
        <row r="339">
          <cell r="A339">
            <v>3102010101.0009999</v>
          </cell>
          <cell r="BD339">
            <v>0</v>
          </cell>
          <cell r="BE339">
            <v>150848797.61000001</v>
          </cell>
        </row>
        <row r="340">
          <cell r="A340">
            <v>3102010101.0019999</v>
          </cell>
          <cell r="BD340">
            <v>0</v>
          </cell>
          <cell r="BE340">
            <v>38354616.490000002</v>
          </cell>
        </row>
        <row r="341">
          <cell r="A341">
            <v>3102010101.0029998</v>
          </cell>
          <cell r="BD341">
            <v>0</v>
          </cell>
          <cell r="BE341">
            <v>536588.31000000006</v>
          </cell>
        </row>
        <row r="342">
          <cell r="A342">
            <v>3102010101.0040002</v>
          </cell>
          <cell r="BD342">
            <v>0</v>
          </cell>
          <cell r="BE342">
            <v>0</v>
          </cell>
        </row>
        <row r="343">
          <cell r="A343">
            <v>3102010101.0050001</v>
          </cell>
          <cell r="BD343">
            <v>0</v>
          </cell>
          <cell r="BE343">
            <v>0</v>
          </cell>
        </row>
        <row r="344">
          <cell r="A344">
            <v>3102010101.006</v>
          </cell>
          <cell r="BD344">
            <v>0</v>
          </cell>
          <cell r="BE344">
            <v>0</v>
          </cell>
        </row>
        <row r="345">
          <cell r="A345">
            <v>3102010101.007</v>
          </cell>
          <cell r="BD345">
            <v>0</v>
          </cell>
          <cell r="BE345">
            <v>0</v>
          </cell>
        </row>
        <row r="346">
          <cell r="A346">
            <v>3102010102.0009999</v>
          </cell>
          <cell r="BD346">
            <v>0</v>
          </cell>
          <cell r="BE346">
            <v>0</v>
          </cell>
        </row>
        <row r="347">
          <cell r="A347">
            <v>3102010107.0009999</v>
          </cell>
          <cell r="BD347">
            <v>0</v>
          </cell>
          <cell r="BE347">
            <v>0</v>
          </cell>
        </row>
        <row r="348">
          <cell r="BD348" t="str">
            <v/>
          </cell>
          <cell r="BE348" t="str">
            <v/>
          </cell>
        </row>
        <row r="349">
          <cell r="A349">
            <v>3103010102.0009999</v>
          </cell>
          <cell r="BD349">
            <v>0</v>
          </cell>
          <cell r="BE349">
            <v>0</v>
          </cell>
        </row>
        <row r="350">
          <cell r="A350">
            <v>3103010199.0009999</v>
          </cell>
          <cell r="BD350">
            <v>0</v>
          </cell>
          <cell r="BE350">
            <v>0</v>
          </cell>
        </row>
        <row r="351">
          <cell r="BD351" t="str">
            <v/>
          </cell>
          <cell r="BE351" t="str">
            <v/>
          </cell>
        </row>
        <row r="352">
          <cell r="A352">
            <v>4402010101.0010004</v>
          </cell>
          <cell r="BD352">
            <v>0</v>
          </cell>
          <cell r="BE352">
            <v>1128772.21</v>
          </cell>
        </row>
        <row r="353">
          <cell r="A353">
            <v>4402010102.0010004</v>
          </cell>
          <cell r="BD353">
            <v>0</v>
          </cell>
          <cell r="BE353">
            <v>14786619.98</v>
          </cell>
        </row>
        <row r="354">
          <cell r="A354">
            <v>4402010103.0010004</v>
          </cell>
          <cell r="BD354">
            <v>0</v>
          </cell>
          <cell r="BE354">
            <v>0</v>
          </cell>
        </row>
        <row r="355">
          <cell r="A355">
            <v>4402010104.0010004</v>
          </cell>
          <cell r="BD355">
            <v>0</v>
          </cell>
          <cell r="BE355">
            <v>9351359.6300000008</v>
          </cell>
        </row>
        <row r="356">
          <cell r="A356">
            <v>4402010105.0010004</v>
          </cell>
          <cell r="BD356">
            <v>0</v>
          </cell>
          <cell r="BE356">
            <v>656944.68000000005</v>
          </cell>
        </row>
        <row r="357">
          <cell r="A357">
            <v>4402010106.0010004</v>
          </cell>
          <cell r="BD357">
            <v>0</v>
          </cell>
          <cell r="BE357">
            <v>12797927.67</v>
          </cell>
        </row>
        <row r="358">
          <cell r="A358">
            <v>4402010107.0010004</v>
          </cell>
          <cell r="BD358">
            <v>0</v>
          </cell>
          <cell r="BE358">
            <v>0</v>
          </cell>
        </row>
        <row r="359">
          <cell r="A359">
            <v>4402010108.0010004</v>
          </cell>
          <cell r="BD359">
            <v>0</v>
          </cell>
          <cell r="BE359">
            <v>0</v>
          </cell>
        </row>
        <row r="360">
          <cell r="A360">
            <v>4402010109.0010004</v>
          </cell>
          <cell r="BD360">
            <v>0</v>
          </cell>
          <cell r="BE360">
            <v>0</v>
          </cell>
        </row>
        <row r="361">
          <cell r="A361">
            <v>4402010110.0010004</v>
          </cell>
          <cell r="BD361">
            <v>0</v>
          </cell>
          <cell r="BE361">
            <v>219006.79</v>
          </cell>
        </row>
        <row r="362">
          <cell r="A362">
            <v>4402010111.0010004</v>
          </cell>
          <cell r="BD362">
            <v>0</v>
          </cell>
          <cell r="BE362">
            <v>121217.9</v>
          </cell>
        </row>
        <row r="363">
          <cell r="A363">
            <v>4402010112.0010004</v>
          </cell>
          <cell r="BD363">
            <v>0</v>
          </cell>
          <cell r="BE363">
            <v>0</v>
          </cell>
        </row>
        <row r="364">
          <cell r="A364">
            <v>4402010113.0010004</v>
          </cell>
          <cell r="BD364">
            <v>0</v>
          </cell>
          <cell r="BE364">
            <v>10610331</v>
          </cell>
        </row>
        <row r="365">
          <cell r="A365">
            <v>4402010114.0010004</v>
          </cell>
          <cell r="BD365">
            <v>0</v>
          </cell>
          <cell r="BE365">
            <v>0</v>
          </cell>
        </row>
        <row r="366">
          <cell r="A366">
            <v>4402010115.0010004</v>
          </cell>
          <cell r="BD366">
            <v>0</v>
          </cell>
          <cell r="BE366">
            <v>12250</v>
          </cell>
        </row>
        <row r="367">
          <cell r="A367">
            <v>4402010116.0010004</v>
          </cell>
          <cell r="BD367">
            <v>0</v>
          </cell>
          <cell r="BE367">
            <v>0</v>
          </cell>
        </row>
        <row r="368">
          <cell r="A368">
            <v>4402010199.9989996</v>
          </cell>
          <cell r="BD368">
            <v>0</v>
          </cell>
          <cell r="BE368">
            <v>0</v>
          </cell>
        </row>
        <row r="369">
          <cell r="BD369" t="str">
            <v/>
          </cell>
          <cell r="BE369" t="str">
            <v/>
          </cell>
        </row>
        <row r="370">
          <cell r="A370">
            <v>4401090101.0010004</v>
          </cell>
          <cell r="BD370">
            <v>0</v>
          </cell>
          <cell r="BE370">
            <v>0</v>
          </cell>
        </row>
        <row r="371">
          <cell r="A371">
            <v>4401090198.0010004</v>
          </cell>
          <cell r="BD371">
            <v>0</v>
          </cell>
          <cell r="BE371">
            <v>0</v>
          </cell>
        </row>
        <row r="372">
          <cell r="A372">
            <v>4401090199.0010004</v>
          </cell>
          <cell r="BD372">
            <v>0</v>
          </cell>
          <cell r="BE372">
            <v>0</v>
          </cell>
        </row>
        <row r="373">
          <cell r="A373">
            <v>4401090201.0010004</v>
          </cell>
          <cell r="BD373">
            <v>0</v>
          </cell>
          <cell r="BE373">
            <v>0</v>
          </cell>
        </row>
        <row r="374">
          <cell r="A374">
            <v>4401090202.0010004</v>
          </cell>
          <cell r="BD374">
            <v>0</v>
          </cell>
          <cell r="BE374">
            <v>0</v>
          </cell>
        </row>
        <row r="375">
          <cell r="A375">
            <v>4401090203.0010004</v>
          </cell>
          <cell r="BD375">
            <v>0</v>
          </cell>
          <cell r="BE375">
            <v>0</v>
          </cell>
        </row>
        <row r="376">
          <cell r="A376">
            <v>4401090204.0010004</v>
          </cell>
          <cell r="BD376">
            <v>0</v>
          </cell>
          <cell r="BE376">
            <v>0</v>
          </cell>
        </row>
        <row r="377">
          <cell r="A377">
            <v>4401090205.0010004</v>
          </cell>
          <cell r="BD377">
            <v>0</v>
          </cell>
          <cell r="BE377">
            <v>0</v>
          </cell>
        </row>
        <row r="378">
          <cell r="A378">
            <v>4401090206.0010004</v>
          </cell>
          <cell r="BD378">
            <v>0</v>
          </cell>
          <cell r="BE378">
            <v>0</v>
          </cell>
        </row>
        <row r="379">
          <cell r="A379">
            <v>4401090207.0010004</v>
          </cell>
          <cell r="BD379">
            <v>0</v>
          </cell>
          <cell r="BE379">
            <v>0</v>
          </cell>
        </row>
        <row r="380">
          <cell r="A380">
            <v>4401090208.0010004</v>
          </cell>
          <cell r="BD380">
            <v>0</v>
          </cell>
          <cell r="BE380">
            <v>0</v>
          </cell>
        </row>
        <row r="381">
          <cell r="A381">
            <v>4401090299.0010004</v>
          </cell>
          <cell r="BD381">
            <v>0</v>
          </cell>
          <cell r="BE381">
            <v>0</v>
          </cell>
        </row>
        <row r="382">
          <cell r="A382">
            <v>4401060101.0010004</v>
          </cell>
          <cell r="BD382">
            <v>0</v>
          </cell>
          <cell r="BE382">
            <v>0</v>
          </cell>
        </row>
        <row r="383">
          <cell r="A383">
            <v>4401060102.0010004</v>
          </cell>
          <cell r="BD383">
            <v>0</v>
          </cell>
          <cell r="BE383">
            <v>0</v>
          </cell>
        </row>
        <row r="384">
          <cell r="A384">
            <v>4401060199.0010004</v>
          </cell>
          <cell r="BD384">
            <v>0</v>
          </cell>
          <cell r="BE384">
            <v>0</v>
          </cell>
        </row>
        <row r="385">
          <cell r="BD385" t="str">
            <v/>
          </cell>
          <cell r="BE385" t="str">
            <v/>
          </cell>
        </row>
        <row r="386">
          <cell r="A386">
            <v>4403010101.0010004</v>
          </cell>
          <cell r="BD386">
            <v>0</v>
          </cell>
          <cell r="BE386">
            <v>40066322</v>
          </cell>
        </row>
        <row r="387">
          <cell r="A387">
            <v>4403010102.0010004</v>
          </cell>
          <cell r="BD387">
            <v>0</v>
          </cell>
          <cell r="BE387">
            <v>0</v>
          </cell>
        </row>
        <row r="388">
          <cell r="A388">
            <v>4403010103.0010004</v>
          </cell>
          <cell r="BD388">
            <v>0</v>
          </cell>
          <cell r="BE388">
            <v>0</v>
          </cell>
        </row>
        <row r="389">
          <cell r="A389">
            <v>4403010104.0010004</v>
          </cell>
          <cell r="BD389">
            <v>0</v>
          </cell>
          <cell r="BE389">
            <v>9630000</v>
          </cell>
        </row>
        <row r="390">
          <cell r="A390">
            <v>4403010105.0010004</v>
          </cell>
          <cell r="BD390">
            <v>0</v>
          </cell>
          <cell r="BE390">
            <v>146105</v>
          </cell>
        </row>
        <row r="391">
          <cell r="A391">
            <v>4401100104.0010004</v>
          </cell>
          <cell r="BD391">
            <v>0</v>
          </cell>
          <cell r="BE391">
            <v>0</v>
          </cell>
        </row>
        <row r="392">
          <cell r="BD392" t="str">
            <v/>
          </cell>
          <cell r="BE392" t="str">
            <v/>
          </cell>
        </row>
        <row r="393">
          <cell r="A393">
            <v>4401010101.0010004</v>
          </cell>
          <cell r="BD393">
            <v>0</v>
          </cell>
          <cell r="BE393">
            <v>15</v>
          </cell>
        </row>
        <row r="394">
          <cell r="A394">
            <v>4401010102.0010004</v>
          </cell>
          <cell r="BD394">
            <v>0</v>
          </cell>
          <cell r="BE394">
            <v>1001.22</v>
          </cell>
        </row>
        <row r="395">
          <cell r="A395">
            <v>4401010103.0010004</v>
          </cell>
          <cell r="BD395">
            <v>0</v>
          </cell>
          <cell r="BE395">
            <v>1667322.6</v>
          </cell>
        </row>
        <row r="396">
          <cell r="A396">
            <v>4401010104.0010004</v>
          </cell>
          <cell r="BD396">
            <v>0</v>
          </cell>
          <cell r="BE396">
            <v>10034216.35</v>
          </cell>
        </row>
        <row r="397">
          <cell r="A397">
            <v>4401010105.0010004</v>
          </cell>
          <cell r="BD397">
            <v>0</v>
          </cell>
          <cell r="BE397">
            <v>0</v>
          </cell>
        </row>
        <row r="398">
          <cell r="A398">
            <v>4401010106.0010004</v>
          </cell>
          <cell r="BD398">
            <v>0</v>
          </cell>
          <cell r="BE398">
            <v>0</v>
          </cell>
        </row>
        <row r="399">
          <cell r="A399">
            <v>4401010107.0010004</v>
          </cell>
          <cell r="BD399">
            <v>0</v>
          </cell>
          <cell r="BE399">
            <v>0</v>
          </cell>
        </row>
        <row r="400">
          <cell r="A400">
            <v>4401010108.0010004</v>
          </cell>
          <cell r="BD400">
            <v>0</v>
          </cell>
          <cell r="BE400">
            <v>0</v>
          </cell>
        </row>
        <row r="401">
          <cell r="A401">
            <v>4401010198.0010004</v>
          </cell>
          <cell r="BD401">
            <v>0</v>
          </cell>
          <cell r="BE401">
            <v>0</v>
          </cell>
        </row>
        <row r="402">
          <cell r="A402">
            <v>4401010199.0010004</v>
          </cell>
          <cell r="BD402">
            <v>0</v>
          </cell>
          <cell r="BE402">
            <v>0</v>
          </cell>
        </row>
        <row r="403">
          <cell r="A403">
            <v>4401020101.0010004</v>
          </cell>
          <cell r="BD403">
            <v>0</v>
          </cell>
          <cell r="BE403">
            <v>0</v>
          </cell>
        </row>
        <row r="404">
          <cell r="A404">
            <v>4401020102.0010004</v>
          </cell>
          <cell r="BD404">
            <v>0</v>
          </cell>
          <cell r="BE404">
            <v>0</v>
          </cell>
        </row>
        <row r="405">
          <cell r="A405">
            <v>4401030101.0010004</v>
          </cell>
          <cell r="BD405">
            <v>0</v>
          </cell>
          <cell r="BE405">
            <v>0</v>
          </cell>
        </row>
        <row r="406">
          <cell r="A406">
            <v>4401030102.0010004</v>
          </cell>
          <cell r="BD406">
            <v>0</v>
          </cell>
          <cell r="BE406">
            <v>0</v>
          </cell>
        </row>
        <row r="407">
          <cell r="A407">
            <v>4401030103.0010004</v>
          </cell>
          <cell r="BD407">
            <v>0</v>
          </cell>
          <cell r="BE407">
            <v>4578.3999999999996</v>
          </cell>
        </row>
        <row r="408">
          <cell r="A408">
            <v>4401030104.0010004</v>
          </cell>
          <cell r="BD408">
            <v>0</v>
          </cell>
          <cell r="BE408">
            <v>0</v>
          </cell>
        </row>
        <row r="409">
          <cell r="A409">
            <v>4401030105.0010004</v>
          </cell>
          <cell r="BD409">
            <v>0</v>
          </cell>
          <cell r="BE409">
            <v>86612.5</v>
          </cell>
        </row>
        <row r="410">
          <cell r="A410">
            <v>4401030106.0010004</v>
          </cell>
          <cell r="BD410">
            <v>0</v>
          </cell>
          <cell r="BE410">
            <v>1555790</v>
          </cell>
        </row>
        <row r="411">
          <cell r="A411">
            <v>4401030107.0010004</v>
          </cell>
          <cell r="BD411">
            <v>0</v>
          </cell>
          <cell r="BE411">
            <v>0</v>
          </cell>
        </row>
        <row r="412">
          <cell r="A412">
            <v>4401030108.0010004</v>
          </cell>
          <cell r="BD412">
            <v>0</v>
          </cell>
          <cell r="BE412">
            <v>0</v>
          </cell>
        </row>
        <row r="413">
          <cell r="A413">
            <v>4401030109.0010004</v>
          </cell>
          <cell r="BD413">
            <v>0</v>
          </cell>
          <cell r="BE413">
            <v>0</v>
          </cell>
        </row>
        <row r="414">
          <cell r="A414">
            <v>4401030110.0010004</v>
          </cell>
          <cell r="BD414">
            <v>0</v>
          </cell>
          <cell r="BE414">
            <v>0</v>
          </cell>
        </row>
        <row r="415">
          <cell r="A415">
            <v>4401030111.0010004</v>
          </cell>
          <cell r="BD415">
            <v>0</v>
          </cell>
          <cell r="BE415">
            <v>0</v>
          </cell>
        </row>
        <row r="416">
          <cell r="A416">
            <v>4401030112.0010004</v>
          </cell>
          <cell r="BD416">
            <v>0</v>
          </cell>
          <cell r="BE416">
            <v>0</v>
          </cell>
        </row>
        <row r="417">
          <cell r="A417">
            <v>4401030113.0010004</v>
          </cell>
          <cell r="BD417">
            <v>0</v>
          </cell>
          <cell r="BE417">
            <v>0</v>
          </cell>
        </row>
        <row r="418">
          <cell r="A418">
            <v>4401030114.0010004</v>
          </cell>
          <cell r="BD418">
            <v>0</v>
          </cell>
          <cell r="BE418">
            <v>0</v>
          </cell>
        </row>
        <row r="419">
          <cell r="A419">
            <v>4401030115.0010004</v>
          </cell>
          <cell r="BD419">
            <v>0</v>
          </cell>
          <cell r="BE419">
            <v>0</v>
          </cell>
        </row>
        <row r="420">
          <cell r="A420">
            <v>4401030116.0010004</v>
          </cell>
          <cell r="BD420">
            <v>0</v>
          </cell>
          <cell r="BE420">
            <v>0</v>
          </cell>
        </row>
        <row r="421">
          <cell r="A421">
            <v>4401030117.0010004</v>
          </cell>
          <cell r="BD421">
            <v>0</v>
          </cell>
          <cell r="BE421">
            <v>0</v>
          </cell>
        </row>
        <row r="422">
          <cell r="A422">
            <v>4401030118.0010004</v>
          </cell>
          <cell r="BD422">
            <v>0</v>
          </cell>
          <cell r="BE422">
            <v>0</v>
          </cell>
        </row>
        <row r="423">
          <cell r="A423">
            <v>4401030119.0010004</v>
          </cell>
          <cell r="BD423">
            <v>0</v>
          </cell>
          <cell r="BE423">
            <v>0</v>
          </cell>
        </row>
        <row r="424">
          <cell r="A424">
            <v>4401030120.0010004</v>
          </cell>
          <cell r="BD424">
            <v>0</v>
          </cell>
          <cell r="BE424">
            <v>0</v>
          </cell>
        </row>
        <row r="425">
          <cell r="A425">
            <v>4401030121.0010004</v>
          </cell>
          <cell r="BD425">
            <v>0</v>
          </cell>
          <cell r="BE425">
            <v>0</v>
          </cell>
        </row>
        <row r="426">
          <cell r="A426">
            <v>4401030122.0010004</v>
          </cell>
          <cell r="BD426">
            <v>0</v>
          </cell>
          <cell r="BE426">
            <v>0</v>
          </cell>
        </row>
        <row r="427">
          <cell r="A427">
            <v>4401030123.0010004</v>
          </cell>
          <cell r="BD427">
            <v>0</v>
          </cell>
          <cell r="BE427">
            <v>0</v>
          </cell>
        </row>
        <row r="428">
          <cell r="A428">
            <v>4401030124.0010004</v>
          </cell>
          <cell r="BD428">
            <v>0</v>
          </cell>
          <cell r="BE428">
            <v>0</v>
          </cell>
        </row>
        <row r="429">
          <cell r="A429">
            <v>4401030125.0010004</v>
          </cell>
          <cell r="BD429">
            <v>0</v>
          </cell>
          <cell r="BE429">
            <v>0</v>
          </cell>
        </row>
        <row r="430">
          <cell r="A430">
            <v>4401030126.0010004</v>
          </cell>
          <cell r="BD430">
            <v>0</v>
          </cell>
          <cell r="BE430">
            <v>0</v>
          </cell>
        </row>
        <row r="431">
          <cell r="A431">
            <v>4401030127.0010004</v>
          </cell>
          <cell r="BD431">
            <v>0</v>
          </cell>
          <cell r="BE431">
            <v>3420</v>
          </cell>
        </row>
        <row r="432">
          <cell r="A432">
            <v>4401030128.0010004</v>
          </cell>
          <cell r="BD432">
            <v>0</v>
          </cell>
          <cell r="BE432">
            <v>0</v>
          </cell>
        </row>
        <row r="433">
          <cell r="A433">
            <v>4401030129.0010004</v>
          </cell>
          <cell r="BD433">
            <v>0</v>
          </cell>
          <cell r="BE433">
            <v>0</v>
          </cell>
        </row>
        <row r="434">
          <cell r="A434">
            <v>4401030130.0010004</v>
          </cell>
          <cell r="BD434">
            <v>0</v>
          </cell>
          <cell r="BE434">
            <v>0</v>
          </cell>
        </row>
        <row r="435">
          <cell r="A435">
            <v>4401030131.0010004</v>
          </cell>
          <cell r="BD435">
            <v>0</v>
          </cell>
          <cell r="BE435">
            <v>0</v>
          </cell>
        </row>
        <row r="436">
          <cell r="A436">
            <v>4401030133.0010004</v>
          </cell>
          <cell r="BD436">
            <v>0</v>
          </cell>
          <cell r="BE436">
            <v>0</v>
          </cell>
        </row>
        <row r="437">
          <cell r="A437">
            <v>4401030134.0010004</v>
          </cell>
          <cell r="BD437">
            <v>0</v>
          </cell>
          <cell r="BE437">
            <v>0</v>
          </cell>
        </row>
        <row r="438">
          <cell r="A438">
            <v>4401030135.0010004</v>
          </cell>
          <cell r="BD438">
            <v>0</v>
          </cell>
          <cell r="BE438">
            <v>0</v>
          </cell>
        </row>
        <row r="439">
          <cell r="A439">
            <v>4401030136.0010004</v>
          </cell>
          <cell r="BD439">
            <v>0</v>
          </cell>
          <cell r="BE439">
            <v>0</v>
          </cell>
        </row>
        <row r="440">
          <cell r="A440">
            <v>4401030137.0010004</v>
          </cell>
          <cell r="BD440">
            <v>0</v>
          </cell>
          <cell r="BE440">
            <v>59000</v>
          </cell>
        </row>
        <row r="441">
          <cell r="A441">
            <v>4401030199.0010004</v>
          </cell>
          <cell r="BD441">
            <v>0</v>
          </cell>
          <cell r="BE441">
            <v>0</v>
          </cell>
        </row>
        <row r="442">
          <cell r="A442">
            <v>4401040101.0010004</v>
          </cell>
          <cell r="BD442">
            <v>0</v>
          </cell>
          <cell r="BE442">
            <v>0</v>
          </cell>
        </row>
        <row r="443">
          <cell r="A443">
            <v>4401040102.0010004</v>
          </cell>
          <cell r="BD443">
            <v>0</v>
          </cell>
          <cell r="BE443">
            <v>16500</v>
          </cell>
        </row>
        <row r="444">
          <cell r="A444">
            <v>4401040103.0010004</v>
          </cell>
          <cell r="BD444">
            <v>0</v>
          </cell>
          <cell r="BE444">
            <v>0</v>
          </cell>
        </row>
        <row r="445">
          <cell r="A445">
            <v>4401040104.0010004</v>
          </cell>
          <cell r="BD445">
            <v>0</v>
          </cell>
          <cell r="BE445">
            <v>0</v>
          </cell>
        </row>
        <row r="446">
          <cell r="A446">
            <v>4401040105.0010004</v>
          </cell>
          <cell r="BD446">
            <v>0</v>
          </cell>
          <cell r="BE446">
            <v>0</v>
          </cell>
        </row>
        <row r="447">
          <cell r="A447">
            <v>4401040106.0010004</v>
          </cell>
          <cell r="BD447">
            <v>0</v>
          </cell>
          <cell r="BE447">
            <v>0</v>
          </cell>
        </row>
        <row r="448">
          <cell r="A448">
            <v>4401040107.0010004</v>
          </cell>
          <cell r="BD448">
            <v>0</v>
          </cell>
          <cell r="BE448">
            <v>0</v>
          </cell>
        </row>
        <row r="449">
          <cell r="A449">
            <v>4401040108.0010004</v>
          </cell>
          <cell r="BD449">
            <v>0</v>
          </cell>
          <cell r="BE449">
            <v>0</v>
          </cell>
        </row>
        <row r="450">
          <cell r="A450">
            <v>4401040109.0010004</v>
          </cell>
          <cell r="BD450">
            <v>0</v>
          </cell>
          <cell r="BE450">
            <v>0</v>
          </cell>
        </row>
        <row r="451">
          <cell r="A451">
            <v>4401040110.0010004</v>
          </cell>
          <cell r="BD451">
            <v>0</v>
          </cell>
          <cell r="BE451">
            <v>5200</v>
          </cell>
        </row>
        <row r="452">
          <cell r="A452">
            <v>4401040111.0010004</v>
          </cell>
          <cell r="BD452">
            <v>0</v>
          </cell>
          <cell r="BE452">
            <v>0</v>
          </cell>
        </row>
        <row r="453">
          <cell r="A453">
            <v>4401040112.0010004</v>
          </cell>
          <cell r="BD453">
            <v>0</v>
          </cell>
          <cell r="BE453">
            <v>0</v>
          </cell>
        </row>
        <row r="454">
          <cell r="A454">
            <v>4401040199.0010004</v>
          </cell>
          <cell r="BD454">
            <v>0</v>
          </cell>
          <cell r="BE454">
            <v>0</v>
          </cell>
        </row>
        <row r="455">
          <cell r="A455">
            <v>4401050101.0010004</v>
          </cell>
          <cell r="BD455">
            <v>0</v>
          </cell>
          <cell r="BE455">
            <v>0</v>
          </cell>
        </row>
        <row r="456">
          <cell r="A456">
            <v>4401050102.0010004</v>
          </cell>
          <cell r="BD456">
            <v>0</v>
          </cell>
          <cell r="BE456">
            <v>0</v>
          </cell>
        </row>
        <row r="457">
          <cell r="A457">
            <v>4401050103.0010004</v>
          </cell>
          <cell r="BD457">
            <v>0</v>
          </cell>
          <cell r="BE457">
            <v>0</v>
          </cell>
        </row>
        <row r="458">
          <cell r="A458">
            <v>4401050104.0010004</v>
          </cell>
          <cell r="BD458">
            <v>0</v>
          </cell>
          <cell r="BE458">
            <v>0</v>
          </cell>
        </row>
        <row r="459">
          <cell r="A459">
            <v>4401050105.0010004</v>
          </cell>
          <cell r="BD459">
            <v>0</v>
          </cell>
          <cell r="BE459">
            <v>0</v>
          </cell>
        </row>
        <row r="460">
          <cell r="A460">
            <v>4401050106.0010004</v>
          </cell>
          <cell r="BD460">
            <v>0</v>
          </cell>
          <cell r="BE460">
            <v>0</v>
          </cell>
        </row>
        <row r="461">
          <cell r="A461">
            <v>4401050107.0010004</v>
          </cell>
          <cell r="BD461">
            <v>0</v>
          </cell>
          <cell r="BE461">
            <v>14745.5</v>
          </cell>
        </row>
        <row r="462">
          <cell r="A462">
            <v>4401050108.0010004</v>
          </cell>
          <cell r="BD462">
            <v>0</v>
          </cell>
          <cell r="BE462">
            <v>0</v>
          </cell>
        </row>
        <row r="463">
          <cell r="A463">
            <v>4401050109.0010004</v>
          </cell>
          <cell r="BD463">
            <v>0</v>
          </cell>
          <cell r="BE463">
            <v>0</v>
          </cell>
        </row>
        <row r="464">
          <cell r="A464">
            <v>4401050199.0010004</v>
          </cell>
          <cell r="BD464">
            <v>0</v>
          </cell>
          <cell r="BE464">
            <v>0</v>
          </cell>
        </row>
        <row r="465">
          <cell r="BD465" t="str">
            <v/>
          </cell>
          <cell r="BE465" t="str">
            <v/>
          </cell>
        </row>
        <row r="466">
          <cell r="A466">
            <v>4401100103.0010004</v>
          </cell>
          <cell r="BD466">
            <v>0</v>
          </cell>
          <cell r="BE466">
            <v>0</v>
          </cell>
        </row>
        <row r="467">
          <cell r="A467">
            <v>4401100103.0019999</v>
          </cell>
          <cell r="BD467">
            <v>0</v>
          </cell>
          <cell r="BE467">
            <v>0</v>
          </cell>
        </row>
        <row r="468">
          <cell r="A468">
            <v>4401100103.0030003</v>
          </cell>
          <cell r="BD468">
            <v>0</v>
          </cell>
          <cell r="BE468">
            <v>0</v>
          </cell>
        </row>
        <row r="469">
          <cell r="BD469" t="str">
            <v/>
          </cell>
          <cell r="BE469" t="str">
            <v/>
          </cell>
        </row>
        <row r="470">
          <cell r="BD470" t="str">
            <v/>
          </cell>
          <cell r="BE470" t="str">
            <v/>
          </cell>
        </row>
        <row r="471">
          <cell r="A471">
            <v>4404010101.0010004</v>
          </cell>
          <cell r="BD471">
            <v>0</v>
          </cell>
          <cell r="BE471">
            <v>0</v>
          </cell>
        </row>
        <row r="472">
          <cell r="A472">
            <v>4404010102.0010004</v>
          </cell>
          <cell r="BD472">
            <v>0</v>
          </cell>
          <cell r="BE472">
            <v>0</v>
          </cell>
        </row>
        <row r="473">
          <cell r="A473">
            <v>4404010103.0010004</v>
          </cell>
          <cell r="BD473">
            <v>0</v>
          </cell>
          <cell r="BE473">
            <v>0</v>
          </cell>
        </row>
        <row r="474">
          <cell r="A474">
            <v>4404010104.0010004</v>
          </cell>
          <cell r="BD474">
            <v>0</v>
          </cell>
          <cell r="BE474">
            <v>0</v>
          </cell>
        </row>
        <row r="475">
          <cell r="A475">
            <v>4404010104.0019999</v>
          </cell>
          <cell r="BD475">
            <v>0</v>
          </cell>
          <cell r="BE475">
            <v>0</v>
          </cell>
        </row>
        <row r="476">
          <cell r="A476">
            <v>4404010105.0010004</v>
          </cell>
          <cell r="BD476">
            <v>0</v>
          </cell>
          <cell r="BE476">
            <v>0</v>
          </cell>
        </row>
        <row r="477">
          <cell r="A477">
            <v>4404010106.0010004</v>
          </cell>
          <cell r="BD477">
            <v>0</v>
          </cell>
          <cell r="BE477">
            <v>0</v>
          </cell>
        </row>
        <row r="478">
          <cell r="A478">
            <v>4404010107.0010004</v>
          </cell>
          <cell r="BD478">
            <v>0</v>
          </cell>
          <cell r="BE478">
            <v>0</v>
          </cell>
        </row>
        <row r="479">
          <cell r="A479">
            <v>4404010107.0019999</v>
          </cell>
          <cell r="BD479">
            <v>0</v>
          </cell>
          <cell r="BE479">
            <v>0</v>
          </cell>
        </row>
        <row r="480">
          <cell r="A480">
            <v>4404010107.0030003</v>
          </cell>
          <cell r="BD480">
            <v>0</v>
          </cell>
          <cell r="BE480">
            <v>0</v>
          </cell>
        </row>
        <row r="481">
          <cell r="A481">
            <v>4404010108.0010004</v>
          </cell>
          <cell r="BD481">
            <v>0</v>
          </cell>
          <cell r="BE481">
            <v>0</v>
          </cell>
        </row>
        <row r="482">
          <cell r="A482">
            <v>4404010109.0010004</v>
          </cell>
          <cell r="BD482">
            <v>0</v>
          </cell>
          <cell r="BE482">
            <v>0</v>
          </cell>
        </row>
        <row r="483">
          <cell r="A483">
            <v>4404010110.0010004</v>
          </cell>
          <cell r="BD483">
            <v>0</v>
          </cell>
          <cell r="BE483">
            <v>0</v>
          </cell>
        </row>
        <row r="484">
          <cell r="A484">
            <v>4404010111.0010004</v>
          </cell>
          <cell r="BD484">
            <v>0</v>
          </cell>
          <cell r="BE484">
            <v>0</v>
          </cell>
        </row>
        <row r="485">
          <cell r="A485">
            <v>4404010112.0010004</v>
          </cell>
          <cell r="BD485">
            <v>0</v>
          </cell>
          <cell r="BE485">
            <v>0</v>
          </cell>
        </row>
        <row r="486">
          <cell r="A486">
            <v>4404010113.0010004</v>
          </cell>
          <cell r="BD486">
            <v>0</v>
          </cell>
          <cell r="BE486">
            <v>0</v>
          </cell>
        </row>
        <row r="487">
          <cell r="A487">
            <v>4404010114.0010004</v>
          </cell>
          <cell r="BD487">
            <v>0</v>
          </cell>
          <cell r="BE487">
            <v>0</v>
          </cell>
        </row>
        <row r="488">
          <cell r="A488">
            <v>4404010115.0010004</v>
          </cell>
          <cell r="BD488">
            <v>0</v>
          </cell>
          <cell r="BE488">
            <v>0</v>
          </cell>
        </row>
        <row r="489">
          <cell r="A489">
            <v>4404010116.0010004</v>
          </cell>
          <cell r="BD489">
            <v>0</v>
          </cell>
          <cell r="BE489">
            <v>0</v>
          </cell>
        </row>
        <row r="490">
          <cell r="A490">
            <v>4404010199.0010004</v>
          </cell>
          <cell r="BD490">
            <v>0</v>
          </cell>
          <cell r="BE490">
            <v>0</v>
          </cell>
        </row>
        <row r="491">
          <cell r="BD491" t="str">
            <v/>
          </cell>
          <cell r="BE491" t="str">
            <v/>
          </cell>
        </row>
        <row r="492">
          <cell r="A492">
            <v>4404020101.0010004</v>
          </cell>
          <cell r="BD492">
            <v>0</v>
          </cell>
          <cell r="BE492">
            <v>0</v>
          </cell>
        </row>
        <row r="493">
          <cell r="A493">
            <v>4404020102.0010004</v>
          </cell>
          <cell r="BD493">
            <v>0</v>
          </cell>
          <cell r="BE493">
            <v>0</v>
          </cell>
        </row>
        <row r="494">
          <cell r="A494">
            <v>4404020103.0010004</v>
          </cell>
          <cell r="BD494">
            <v>0</v>
          </cell>
          <cell r="BE494">
            <v>0</v>
          </cell>
        </row>
        <row r="495">
          <cell r="A495">
            <v>4404020104.0010004</v>
          </cell>
          <cell r="BD495">
            <v>0</v>
          </cell>
          <cell r="BE495">
            <v>0</v>
          </cell>
        </row>
        <row r="496">
          <cell r="A496">
            <v>4404020105.0010004</v>
          </cell>
          <cell r="BD496">
            <v>0</v>
          </cell>
          <cell r="BE496">
            <v>0</v>
          </cell>
        </row>
        <row r="497">
          <cell r="A497">
            <v>4404020106.0010004</v>
          </cell>
          <cell r="BD497">
            <v>0</v>
          </cell>
          <cell r="BE497">
            <v>0</v>
          </cell>
        </row>
        <row r="498">
          <cell r="A498">
            <v>4404020107.0010004</v>
          </cell>
          <cell r="BD498">
            <v>0</v>
          </cell>
          <cell r="BE498">
            <v>0</v>
          </cell>
        </row>
        <row r="499">
          <cell r="A499">
            <v>4404020107.0019999</v>
          </cell>
          <cell r="BD499">
            <v>0</v>
          </cell>
          <cell r="BE499">
            <v>0</v>
          </cell>
        </row>
        <row r="500">
          <cell r="A500">
            <v>4404020108.0010004</v>
          </cell>
          <cell r="BD500">
            <v>0</v>
          </cell>
          <cell r="BE500">
            <v>0</v>
          </cell>
        </row>
        <row r="501">
          <cell r="A501">
            <v>4404020109.0010004</v>
          </cell>
          <cell r="BD501">
            <v>0</v>
          </cell>
          <cell r="BE501">
            <v>0</v>
          </cell>
        </row>
        <row r="502">
          <cell r="A502">
            <v>4404020110.0010004</v>
          </cell>
          <cell r="BD502">
            <v>0</v>
          </cell>
          <cell r="BE502">
            <v>0</v>
          </cell>
        </row>
        <row r="503">
          <cell r="A503">
            <v>4404020110.0019999</v>
          </cell>
          <cell r="BD503">
            <v>0</v>
          </cell>
          <cell r="BE503">
            <v>0</v>
          </cell>
        </row>
        <row r="504">
          <cell r="A504">
            <v>4404020110.0030003</v>
          </cell>
          <cell r="BD504">
            <v>0</v>
          </cell>
          <cell r="BE504">
            <v>0</v>
          </cell>
        </row>
        <row r="505">
          <cell r="A505">
            <v>4404020111.0010004</v>
          </cell>
          <cell r="BD505">
            <v>0</v>
          </cell>
          <cell r="BE505">
            <v>0</v>
          </cell>
        </row>
        <row r="506">
          <cell r="A506">
            <v>4404020112.0010004</v>
          </cell>
          <cell r="BD506">
            <v>0</v>
          </cell>
          <cell r="BE506">
            <v>0</v>
          </cell>
        </row>
        <row r="507">
          <cell r="A507">
            <v>4404020113.0010004</v>
          </cell>
          <cell r="BD507">
            <v>0</v>
          </cell>
          <cell r="BE507">
            <v>0</v>
          </cell>
        </row>
        <row r="508">
          <cell r="A508">
            <v>4404020114.0010004</v>
          </cell>
          <cell r="BD508">
            <v>0</v>
          </cell>
          <cell r="BE508">
            <v>0</v>
          </cell>
        </row>
        <row r="509">
          <cell r="A509">
            <v>4404020115.0010004</v>
          </cell>
          <cell r="BD509">
            <v>0</v>
          </cell>
          <cell r="BE509">
            <v>0</v>
          </cell>
        </row>
        <row r="510">
          <cell r="A510">
            <v>4404020116.0010004</v>
          </cell>
          <cell r="BD510">
            <v>0</v>
          </cell>
          <cell r="BE510">
            <v>0</v>
          </cell>
        </row>
        <row r="511">
          <cell r="A511">
            <v>4404020117.0010004</v>
          </cell>
          <cell r="BD511">
            <v>0</v>
          </cell>
          <cell r="BE511">
            <v>0</v>
          </cell>
        </row>
        <row r="512">
          <cell r="A512">
            <v>4404020118.0010004</v>
          </cell>
          <cell r="BD512">
            <v>0</v>
          </cell>
          <cell r="BE512">
            <v>0</v>
          </cell>
        </row>
        <row r="513">
          <cell r="A513">
            <v>4404020119.0010004</v>
          </cell>
          <cell r="BD513">
            <v>0</v>
          </cell>
          <cell r="BE513">
            <v>0</v>
          </cell>
        </row>
        <row r="514">
          <cell r="A514">
            <v>4404020199.0010004</v>
          </cell>
          <cell r="BD514">
            <v>0</v>
          </cell>
          <cell r="BE514">
            <v>0</v>
          </cell>
        </row>
        <row r="515">
          <cell r="BD515" t="str">
            <v/>
          </cell>
          <cell r="BE515" t="str">
            <v/>
          </cell>
        </row>
        <row r="516">
          <cell r="A516">
            <v>4404030101.0010004</v>
          </cell>
          <cell r="BD516">
            <v>0</v>
          </cell>
          <cell r="BE516">
            <v>0</v>
          </cell>
        </row>
        <row r="517">
          <cell r="A517">
            <v>4404030102.0010004</v>
          </cell>
          <cell r="BD517">
            <v>0</v>
          </cell>
          <cell r="BE517">
            <v>0</v>
          </cell>
        </row>
        <row r="518">
          <cell r="A518">
            <v>4404030103.0010004</v>
          </cell>
          <cell r="BD518">
            <v>0</v>
          </cell>
          <cell r="BE518">
            <v>0</v>
          </cell>
        </row>
        <row r="519">
          <cell r="A519">
            <v>4404030104.0010004</v>
          </cell>
          <cell r="BD519">
            <v>0</v>
          </cell>
          <cell r="BE519">
            <v>0</v>
          </cell>
        </row>
        <row r="520">
          <cell r="A520">
            <v>4404030105.0010004</v>
          </cell>
          <cell r="BD520">
            <v>0</v>
          </cell>
          <cell r="BE520">
            <v>0</v>
          </cell>
        </row>
        <row r="521">
          <cell r="A521">
            <v>4404030105.0019999</v>
          </cell>
          <cell r="BD521">
            <v>0</v>
          </cell>
          <cell r="BE521">
            <v>0</v>
          </cell>
        </row>
        <row r="522">
          <cell r="A522">
            <v>4404030106.0010004</v>
          </cell>
          <cell r="BD522">
            <v>0</v>
          </cell>
          <cell r="BE522">
            <v>0</v>
          </cell>
        </row>
        <row r="523">
          <cell r="A523">
            <v>4404030107.0010004</v>
          </cell>
          <cell r="BD523">
            <v>0</v>
          </cell>
          <cell r="BE523">
            <v>0</v>
          </cell>
        </row>
        <row r="524">
          <cell r="A524">
            <v>4404030108.0010004</v>
          </cell>
          <cell r="BD524">
            <v>0</v>
          </cell>
          <cell r="BE524">
            <v>0</v>
          </cell>
        </row>
        <row r="525">
          <cell r="A525">
            <v>4404030108.0019999</v>
          </cell>
          <cell r="BD525">
            <v>0</v>
          </cell>
          <cell r="BE525">
            <v>0</v>
          </cell>
        </row>
        <row r="526">
          <cell r="A526">
            <v>4404030108.0030003</v>
          </cell>
          <cell r="BD526">
            <v>0</v>
          </cell>
          <cell r="BE526">
            <v>0</v>
          </cell>
        </row>
        <row r="527">
          <cell r="A527">
            <v>4404030109.0010004</v>
          </cell>
          <cell r="BD527">
            <v>0</v>
          </cell>
          <cell r="BE527">
            <v>0</v>
          </cell>
        </row>
        <row r="528">
          <cell r="A528">
            <v>4404030110.0010004</v>
          </cell>
          <cell r="BD528">
            <v>0</v>
          </cell>
          <cell r="BE528">
            <v>0</v>
          </cell>
        </row>
        <row r="529">
          <cell r="A529">
            <v>4404030111.0010004</v>
          </cell>
          <cell r="BD529">
            <v>0</v>
          </cell>
          <cell r="BE529">
            <v>0</v>
          </cell>
        </row>
        <row r="530">
          <cell r="A530">
            <v>4404030112.0010004</v>
          </cell>
          <cell r="BD530">
            <v>0</v>
          </cell>
          <cell r="BE530">
            <v>0</v>
          </cell>
        </row>
        <row r="531">
          <cell r="A531">
            <v>4404030113.0010004</v>
          </cell>
          <cell r="BD531">
            <v>0</v>
          </cell>
          <cell r="BE531">
            <v>0</v>
          </cell>
        </row>
        <row r="532">
          <cell r="A532">
            <v>4404030114.0010004</v>
          </cell>
          <cell r="BD532">
            <v>0</v>
          </cell>
          <cell r="BE532">
            <v>0</v>
          </cell>
        </row>
        <row r="533">
          <cell r="A533">
            <v>4404030115.0010004</v>
          </cell>
          <cell r="BD533">
            <v>0</v>
          </cell>
          <cell r="BE533">
            <v>0</v>
          </cell>
        </row>
        <row r="534">
          <cell r="A534">
            <v>4404030116.0010004</v>
          </cell>
          <cell r="BD534">
            <v>0</v>
          </cell>
          <cell r="BE534">
            <v>0</v>
          </cell>
        </row>
        <row r="535">
          <cell r="A535">
            <v>4404030117.0010004</v>
          </cell>
          <cell r="BD535">
            <v>0</v>
          </cell>
          <cell r="BE535">
            <v>0</v>
          </cell>
        </row>
        <row r="536">
          <cell r="A536">
            <v>4404030199.0010004</v>
          </cell>
          <cell r="BD536">
            <v>0</v>
          </cell>
          <cell r="BE536">
            <v>0</v>
          </cell>
        </row>
        <row r="537">
          <cell r="BD537" t="str">
            <v/>
          </cell>
          <cell r="BE537" t="str">
            <v/>
          </cell>
        </row>
        <row r="538">
          <cell r="A538">
            <v>4404040101.0010004</v>
          </cell>
          <cell r="BD538">
            <v>0</v>
          </cell>
          <cell r="BE538">
            <v>0</v>
          </cell>
        </row>
        <row r="539">
          <cell r="A539">
            <v>4404040102.0010004</v>
          </cell>
          <cell r="BD539">
            <v>0</v>
          </cell>
          <cell r="BE539">
            <v>0</v>
          </cell>
        </row>
        <row r="540">
          <cell r="A540">
            <v>4404040102.0019999</v>
          </cell>
          <cell r="BD540">
            <v>0</v>
          </cell>
          <cell r="BE540">
            <v>0</v>
          </cell>
        </row>
        <row r="541">
          <cell r="A541">
            <v>4404040102.0030003</v>
          </cell>
          <cell r="BD541">
            <v>0</v>
          </cell>
          <cell r="BE541">
            <v>0</v>
          </cell>
        </row>
        <row r="542">
          <cell r="A542">
            <v>4404040102.0039997</v>
          </cell>
          <cell r="BD542">
            <v>0</v>
          </cell>
          <cell r="BE542">
            <v>0</v>
          </cell>
        </row>
        <row r="543">
          <cell r="A543">
            <v>4404040103.0010004</v>
          </cell>
          <cell r="BD543">
            <v>0</v>
          </cell>
          <cell r="BE543">
            <v>0</v>
          </cell>
        </row>
        <row r="544">
          <cell r="A544">
            <v>4404040103.0019999</v>
          </cell>
          <cell r="BD544">
            <v>0</v>
          </cell>
          <cell r="BE544">
            <v>0</v>
          </cell>
        </row>
        <row r="545">
          <cell r="A545">
            <v>4404040103.0030003</v>
          </cell>
          <cell r="BD545">
            <v>0</v>
          </cell>
          <cell r="BE545">
            <v>0</v>
          </cell>
        </row>
        <row r="546">
          <cell r="A546">
            <v>4404040103.0039997</v>
          </cell>
          <cell r="BD546">
            <v>0</v>
          </cell>
          <cell r="BE546">
            <v>0</v>
          </cell>
        </row>
        <row r="547">
          <cell r="A547">
            <v>4404040104.0010004</v>
          </cell>
          <cell r="BD547">
            <v>0</v>
          </cell>
          <cell r="BE547">
            <v>0</v>
          </cell>
        </row>
        <row r="548">
          <cell r="A548">
            <v>4404040105.0010004</v>
          </cell>
          <cell r="BD548">
            <v>0</v>
          </cell>
          <cell r="BE548">
            <v>0</v>
          </cell>
        </row>
        <row r="549">
          <cell r="A549">
            <v>4404040106.0010004</v>
          </cell>
          <cell r="BD549">
            <v>0</v>
          </cell>
          <cell r="BE549">
            <v>0</v>
          </cell>
        </row>
        <row r="550">
          <cell r="A550">
            <v>4404040107.0010004</v>
          </cell>
          <cell r="BD550">
            <v>0</v>
          </cell>
          <cell r="BE550">
            <v>0</v>
          </cell>
        </row>
        <row r="551">
          <cell r="A551">
            <v>4404040108.0010004</v>
          </cell>
          <cell r="BD551">
            <v>0</v>
          </cell>
          <cell r="BE551">
            <v>0</v>
          </cell>
        </row>
        <row r="552">
          <cell r="A552">
            <v>4404040108.0019999</v>
          </cell>
          <cell r="BD552">
            <v>0</v>
          </cell>
          <cell r="BE552">
            <v>0</v>
          </cell>
        </row>
        <row r="553">
          <cell r="A553">
            <v>4404040109.0010004</v>
          </cell>
          <cell r="BD553">
            <v>0</v>
          </cell>
          <cell r="BE553">
            <v>0</v>
          </cell>
        </row>
        <row r="554">
          <cell r="A554">
            <v>4404040110.0010004</v>
          </cell>
          <cell r="BD554">
            <v>0</v>
          </cell>
          <cell r="BE554">
            <v>0</v>
          </cell>
        </row>
        <row r="555">
          <cell r="A555">
            <v>4404040111.0010004</v>
          </cell>
          <cell r="BD555">
            <v>0</v>
          </cell>
          <cell r="BE555">
            <v>0</v>
          </cell>
        </row>
        <row r="556">
          <cell r="A556">
            <v>4404040112.0010004</v>
          </cell>
          <cell r="BD556">
            <v>0</v>
          </cell>
          <cell r="BE556">
            <v>0</v>
          </cell>
        </row>
        <row r="557">
          <cell r="A557">
            <v>4404040113.0010004</v>
          </cell>
          <cell r="BD557">
            <v>0</v>
          </cell>
          <cell r="BE557">
            <v>0</v>
          </cell>
        </row>
        <row r="558">
          <cell r="A558">
            <v>4404040113.0019999</v>
          </cell>
          <cell r="BD558">
            <v>0</v>
          </cell>
          <cell r="BE558">
            <v>0</v>
          </cell>
        </row>
        <row r="559">
          <cell r="A559">
            <v>4404040113.0030003</v>
          </cell>
          <cell r="BD559">
            <v>0</v>
          </cell>
          <cell r="BE559">
            <v>0</v>
          </cell>
        </row>
        <row r="560">
          <cell r="A560">
            <v>4404040114.0010004</v>
          </cell>
          <cell r="BD560">
            <v>0</v>
          </cell>
          <cell r="BE560">
            <v>0</v>
          </cell>
        </row>
        <row r="561">
          <cell r="A561">
            <v>4404040115.0010004</v>
          </cell>
          <cell r="BD561">
            <v>0</v>
          </cell>
          <cell r="BE561">
            <v>0</v>
          </cell>
        </row>
        <row r="562">
          <cell r="A562">
            <v>4404040116.0010004</v>
          </cell>
          <cell r="BD562">
            <v>0</v>
          </cell>
          <cell r="BE562">
            <v>0</v>
          </cell>
        </row>
        <row r="563">
          <cell r="A563">
            <v>4404040117.0010004</v>
          </cell>
          <cell r="BD563">
            <v>0</v>
          </cell>
          <cell r="BE563">
            <v>0</v>
          </cell>
        </row>
        <row r="564">
          <cell r="A564">
            <v>4404040118.0010004</v>
          </cell>
          <cell r="BD564">
            <v>0</v>
          </cell>
          <cell r="BE564">
            <v>0</v>
          </cell>
        </row>
        <row r="565">
          <cell r="A565">
            <v>4404040119.0010004</v>
          </cell>
          <cell r="BD565">
            <v>0</v>
          </cell>
          <cell r="BE565">
            <v>0</v>
          </cell>
        </row>
        <row r="566">
          <cell r="A566">
            <v>4404040120.0010004</v>
          </cell>
          <cell r="BD566">
            <v>0</v>
          </cell>
          <cell r="BE566">
            <v>0</v>
          </cell>
        </row>
        <row r="567">
          <cell r="A567">
            <v>4404040121.0010004</v>
          </cell>
          <cell r="BD567">
            <v>0</v>
          </cell>
          <cell r="BE567">
            <v>0</v>
          </cell>
        </row>
        <row r="568">
          <cell r="A568">
            <v>4404040122.0010004</v>
          </cell>
          <cell r="BD568">
            <v>0</v>
          </cell>
          <cell r="BE568">
            <v>0</v>
          </cell>
        </row>
        <row r="569">
          <cell r="A569">
            <v>4404040199.0010004</v>
          </cell>
          <cell r="BD569">
            <v>0</v>
          </cell>
          <cell r="BE569">
            <v>0</v>
          </cell>
        </row>
        <row r="570">
          <cell r="BD570" t="str">
            <v/>
          </cell>
          <cell r="BE570" t="str">
            <v/>
          </cell>
        </row>
        <row r="571">
          <cell r="A571">
            <v>4404050101.0010004</v>
          </cell>
          <cell r="BD571">
            <v>0</v>
          </cell>
          <cell r="BE571">
            <v>0</v>
          </cell>
        </row>
        <row r="572">
          <cell r="A572">
            <v>4404050102.0010004</v>
          </cell>
          <cell r="BD572">
            <v>0</v>
          </cell>
          <cell r="BE572">
            <v>0</v>
          </cell>
        </row>
        <row r="573">
          <cell r="A573">
            <v>4404050103.0010004</v>
          </cell>
          <cell r="BD573">
            <v>0</v>
          </cell>
          <cell r="BE573">
            <v>0</v>
          </cell>
        </row>
        <row r="574">
          <cell r="A574">
            <v>4404050104.0010004</v>
          </cell>
          <cell r="BD574">
            <v>0</v>
          </cell>
          <cell r="BE574">
            <v>0</v>
          </cell>
        </row>
        <row r="575">
          <cell r="A575">
            <v>4404050105.0010004</v>
          </cell>
          <cell r="BD575">
            <v>0</v>
          </cell>
          <cell r="BE575">
            <v>2602.84</v>
          </cell>
        </row>
        <row r="576">
          <cell r="A576">
            <v>4404050105.0019999</v>
          </cell>
          <cell r="BD576">
            <v>0</v>
          </cell>
          <cell r="BE576">
            <v>0</v>
          </cell>
        </row>
        <row r="577">
          <cell r="A577">
            <v>4404050106.0010004</v>
          </cell>
          <cell r="BD577">
            <v>0</v>
          </cell>
          <cell r="BE577">
            <v>0</v>
          </cell>
        </row>
        <row r="578">
          <cell r="A578">
            <v>4404050107.0010004</v>
          </cell>
          <cell r="BD578">
            <v>0</v>
          </cell>
          <cell r="BE578">
            <v>0</v>
          </cell>
        </row>
        <row r="579">
          <cell r="A579">
            <v>4404050108.0010004</v>
          </cell>
          <cell r="BD579">
            <v>0</v>
          </cell>
          <cell r="BE579">
            <v>0</v>
          </cell>
        </row>
        <row r="580">
          <cell r="A580">
            <v>4404050109.0010004</v>
          </cell>
          <cell r="BD580">
            <v>0</v>
          </cell>
          <cell r="BE580">
            <v>0</v>
          </cell>
        </row>
        <row r="581">
          <cell r="A581">
            <v>4404050109.0019999</v>
          </cell>
          <cell r="BD581">
            <v>0</v>
          </cell>
          <cell r="BE581">
            <v>0</v>
          </cell>
        </row>
        <row r="582">
          <cell r="A582">
            <v>4404050109.0030003</v>
          </cell>
          <cell r="BD582">
            <v>0</v>
          </cell>
          <cell r="BE582">
            <v>0</v>
          </cell>
        </row>
        <row r="583">
          <cell r="A583">
            <v>4404050110.0010004</v>
          </cell>
          <cell r="BD583">
            <v>0</v>
          </cell>
          <cell r="BE583">
            <v>0</v>
          </cell>
        </row>
        <row r="584">
          <cell r="A584">
            <v>4404050111.0010004</v>
          </cell>
          <cell r="BD584">
            <v>0</v>
          </cell>
          <cell r="BE584">
            <v>0</v>
          </cell>
        </row>
        <row r="585">
          <cell r="A585">
            <v>4404050112.0010004</v>
          </cell>
          <cell r="BD585">
            <v>0</v>
          </cell>
          <cell r="BE585">
            <v>0</v>
          </cell>
        </row>
        <row r="586">
          <cell r="A586">
            <v>4404050113.0010004</v>
          </cell>
          <cell r="BD586">
            <v>0</v>
          </cell>
          <cell r="BE586">
            <v>0</v>
          </cell>
        </row>
        <row r="587">
          <cell r="A587">
            <v>4404050114.0010004</v>
          </cell>
          <cell r="BD587">
            <v>0</v>
          </cell>
          <cell r="BE587">
            <v>0</v>
          </cell>
        </row>
        <row r="588">
          <cell r="A588">
            <v>4404050115.0010004</v>
          </cell>
          <cell r="BD588">
            <v>0</v>
          </cell>
          <cell r="BE588">
            <v>0</v>
          </cell>
        </row>
        <row r="589">
          <cell r="A589">
            <v>4404050116.0010004</v>
          </cell>
          <cell r="BD589">
            <v>0</v>
          </cell>
          <cell r="BE589">
            <v>0</v>
          </cell>
        </row>
        <row r="590">
          <cell r="A590">
            <v>4404050117.0010004</v>
          </cell>
          <cell r="BD590">
            <v>0</v>
          </cell>
          <cell r="BE590">
            <v>0</v>
          </cell>
        </row>
        <row r="591">
          <cell r="A591">
            <v>4404050118.0010004</v>
          </cell>
          <cell r="BD591">
            <v>0</v>
          </cell>
          <cell r="BE591">
            <v>79250</v>
          </cell>
        </row>
        <row r="592">
          <cell r="A592">
            <v>4404050199.0010004</v>
          </cell>
          <cell r="BD592">
            <v>0</v>
          </cell>
          <cell r="BE592">
            <v>0</v>
          </cell>
        </row>
        <row r="593">
          <cell r="BD593" t="str">
            <v/>
          </cell>
          <cell r="BE593" t="str">
            <v/>
          </cell>
        </row>
        <row r="594">
          <cell r="A594">
            <v>4404060101.0010004</v>
          </cell>
          <cell r="BD594">
            <v>0</v>
          </cell>
          <cell r="BE594">
            <v>0</v>
          </cell>
        </row>
        <row r="595">
          <cell r="A595">
            <v>4404060102.0010004</v>
          </cell>
          <cell r="BD595">
            <v>0</v>
          </cell>
          <cell r="BE595">
            <v>0</v>
          </cell>
        </row>
        <row r="596">
          <cell r="A596">
            <v>4404060103.0010004</v>
          </cell>
          <cell r="BD596">
            <v>0</v>
          </cell>
          <cell r="BE596">
            <v>0</v>
          </cell>
        </row>
        <row r="597">
          <cell r="A597">
            <v>4404060104.0010004</v>
          </cell>
          <cell r="BD597">
            <v>0</v>
          </cell>
          <cell r="BE597">
            <v>0</v>
          </cell>
        </row>
        <row r="598">
          <cell r="A598">
            <v>4404060105.0010004</v>
          </cell>
          <cell r="BD598">
            <v>0</v>
          </cell>
          <cell r="BE598">
            <v>0</v>
          </cell>
        </row>
        <row r="599">
          <cell r="A599">
            <v>4404060106.0010004</v>
          </cell>
          <cell r="BD599">
            <v>0</v>
          </cell>
          <cell r="BE599">
            <v>0</v>
          </cell>
        </row>
        <row r="600">
          <cell r="A600">
            <v>4404060107.0010004</v>
          </cell>
          <cell r="BD600">
            <v>0</v>
          </cell>
          <cell r="BE600">
            <v>0</v>
          </cell>
        </row>
        <row r="601">
          <cell r="A601">
            <v>4404060107.0019999</v>
          </cell>
          <cell r="BD601">
            <v>0</v>
          </cell>
          <cell r="BE601">
            <v>0</v>
          </cell>
        </row>
        <row r="602">
          <cell r="A602">
            <v>4404060108.0010004</v>
          </cell>
          <cell r="BD602">
            <v>0</v>
          </cell>
          <cell r="BE602">
            <v>0</v>
          </cell>
        </row>
        <row r="603">
          <cell r="A603">
            <v>4404060109.0010004</v>
          </cell>
          <cell r="BD603">
            <v>0</v>
          </cell>
          <cell r="BE603">
            <v>0</v>
          </cell>
        </row>
        <row r="604">
          <cell r="A604">
            <v>4404060110.0010004</v>
          </cell>
          <cell r="BD604">
            <v>0</v>
          </cell>
          <cell r="BE604">
            <v>0</v>
          </cell>
        </row>
        <row r="605">
          <cell r="A605">
            <v>4404060110.0019999</v>
          </cell>
          <cell r="BD605">
            <v>0</v>
          </cell>
          <cell r="BE605">
            <v>0</v>
          </cell>
        </row>
        <row r="606">
          <cell r="A606">
            <v>4404060110.0030003</v>
          </cell>
          <cell r="BD606">
            <v>0</v>
          </cell>
          <cell r="BE606">
            <v>0</v>
          </cell>
        </row>
        <row r="607">
          <cell r="A607">
            <v>4404060111.0010004</v>
          </cell>
          <cell r="BD607">
            <v>0</v>
          </cell>
          <cell r="BE607">
            <v>0</v>
          </cell>
        </row>
        <row r="608">
          <cell r="A608">
            <v>4404060112.0010004</v>
          </cell>
          <cell r="BD608">
            <v>0</v>
          </cell>
          <cell r="BE608">
            <v>0</v>
          </cell>
        </row>
        <row r="609">
          <cell r="A609">
            <v>4404060113.0010004</v>
          </cell>
          <cell r="BD609">
            <v>0</v>
          </cell>
          <cell r="BE609">
            <v>0</v>
          </cell>
        </row>
        <row r="610">
          <cell r="A610">
            <v>4404060114.0010004</v>
          </cell>
          <cell r="BD610">
            <v>0</v>
          </cell>
          <cell r="BE610">
            <v>0</v>
          </cell>
        </row>
        <row r="611">
          <cell r="A611">
            <v>4404060115.0010004</v>
          </cell>
          <cell r="BD611">
            <v>0</v>
          </cell>
          <cell r="BE611">
            <v>0</v>
          </cell>
        </row>
        <row r="612">
          <cell r="A612">
            <v>4404060116.0010004</v>
          </cell>
          <cell r="BD612">
            <v>0</v>
          </cell>
          <cell r="BE612">
            <v>0</v>
          </cell>
        </row>
        <row r="613">
          <cell r="A613">
            <v>4404060117.0010004</v>
          </cell>
          <cell r="BD613">
            <v>0</v>
          </cell>
          <cell r="BE613">
            <v>0</v>
          </cell>
        </row>
        <row r="614">
          <cell r="A614">
            <v>4404060118.0010004</v>
          </cell>
          <cell r="BD614">
            <v>0</v>
          </cell>
          <cell r="BE614">
            <v>0</v>
          </cell>
        </row>
        <row r="615">
          <cell r="A615">
            <v>4404060119.0010004</v>
          </cell>
          <cell r="BD615">
            <v>0</v>
          </cell>
          <cell r="BE615">
            <v>0</v>
          </cell>
        </row>
        <row r="616">
          <cell r="A616">
            <v>4404060199.0010004</v>
          </cell>
          <cell r="BD616">
            <v>0</v>
          </cell>
          <cell r="BE616">
            <v>0</v>
          </cell>
        </row>
        <row r="617">
          <cell r="BD617" t="str">
            <v/>
          </cell>
          <cell r="BE617" t="str">
            <v/>
          </cell>
        </row>
        <row r="618">
          <cell r="A618">
            <v>4401070101.0010004</v>
          </cell>
          <cell r="BD618">
            <v>0</v>
          </cell>
          <cell r="BE618">
            <v>437794.34</v>
          </cell>
        </row>
        <row r="619">
          <cell r="A619">
            <v>4401070102.0010004</v>
          </cell>
          <cell r="BD619">
            <v>0</v>
          </cell>
          <cell r="BE619">
            <v>0</v>
          </cell>
        </row>
        <row r="620">
          <cell r="A620">
            <v>4401070103.0010004</v>
          </cell>
          <cell r="BD620">
            <v>0</v>
          </cell>
          <cell r="BE620">
            <v>0</v>
          </cell>
        </row>
        <row r="621">
          <cell r="A621">
            <v>4401070104.0010004</v>
          </cell>
          <cell r="BD621">
            <v>0</v>
          </cell>
          <cell r="BE621">
            <v>0</v>
          </cell>
        </row>
        <row r="622">
          <cell r="A622">
            <v>4401070105.0010004</v>
          </cell>
          <cell r="BD622">
            <v>0</v>
          </cell>
          <cell r="BE622">
            <v>0</v>
          </cell>
        </row>
        <row r="623">
          <cell r="A623">
            <v>4401070199.0010004</v>
          </cell>
          <cell r="BD623">
            <v>0</v>
          </cell>
          <cell r="BE623">
            <v>0</v>
          </cell>
        </row>
        <row r="624">
          <cell r="A624">
            <v>4401080005.0010004</v>
          </cell>
          <cell r="BD624">
            <v>0</v>
          </cell>
          <cell r="BE624">
            <v>0</v>
          </cell>
        </row>
        <row r="625">
          <cell r="A625">
            <v>4401100101.0010004</v>
          </cell>
          <cell r="BD625">
            <v>0</v>
          </cell>
          <cell r="BE625">
            <v>0</v>
          </cell>
        </row>
        <row r="626">
          <cell r="A626">
            <v>4401100102.0010004</v>
          </cell>
          <cell r="BD626">
            <v>0</v>
          </cell>
          <cell r="BE626">
            <v>0</v>
          </cell>
        </row>
        <row r="627">
          <cell r="A627">
            <v>4401100105.0010004</v>
          </cell>
          <cell r="BD627">
            <v>0</v>
          </cell>
          <cell r="BE627">
            <v>0</v>
          </cell>
        </row>
        <row r="628">
          <cell r="A628">
            <v>4401100106.0010004</v>
          </cell>
          <cell r="BD628">
            <v>0</v>
          </cell>
          <cell r="BE628">
            <v>0</v>
          </cell>
        </row>
        <row r="629">
          <cell r="A629">
            <v>4401100107.0010004</v>
          </cell>
          <cell r="BD629">
            <v>0</v>
          </cell>
          <cell r="BE629">
            <v>0</v>
          </cell>
        </row>
        <row r="630">
          <cell r="A630">
            <v>4401100108.0010004</v>
          </cell>
          <cell r="BD630">
            <v>0</v>
          </cell>
          <cell r="BE630">
            <v>0</v>
          </cell>
        </row>
        <row r="631">
          <cell r="A631">
            <v>4401100109.0010004</v>
          </cell>
          <cell r="BD631">
            <v>0</v>
          </cell>
          <cell r="BE631">
            <v>0</v>
          </cell>
        </row>
        <row r="632">
          <cell r="A632">
            <v>4401100110.0010004</v>
          </cell>
          <cell r="BD632">
            <v>0</v>
          </cell>
          <cell r="BE632">
            <v>0</v>
          </cell>
        </row>
        <row r="633">
          <cell r="A633">
            <v>4401100111.0010004</v>
          </cell>
          <cell r="BD633">
            <v>0</v>
          </cell>
          <cell r="BE633">
            <v>0</v>
          </cell>
        </row>
        <row r="634">
          <cell r="A634">
            <v>4401100112.0010004</v>
          </cell>
          <cell r="BD634">
            <v>0</v>
          </cell>
          <cell r="BE634">
            <v>0</v>
          </cell>
        </row>
        <row r="635">
          <cell r="A635">
            <v>4401100113.0010004</v>
          </cell>
          <cell r="BD635">
            <v>0</v>
          </cell>
          <cell r="BE635">
            <v>0</v>
          </cell>
        </row>
        <row r="636">
          <cell r="A636">
            <v>4401100198.0010004</v>
          </cell>
          <cell r="BD636">
            <v>0</v>
          </cell>
          <cell r="BE636">
            <v>0</v>
          </cell>
        </row>
        <row r="637">
          <cell r="A637">
            <v>4401100199.0010004</v>
          </cell>
          <cell r="BD637">
            <v>0</v>
          </cell>
          <cell r="BE637">
            <v>79052.7</v>
          </cell>
        </row>
        <row r="638">
          <cell r="A638">
            <v>4401080001.0010004</v>
          </cell>
          <cell r="BD638">
            <v>0</v>
          </cell>
          <cell r="BE638">
            <v>0</v>
          </cell>
        </row>
        <row r="639">
          <cell r="A639">
            <v>4401080002.0010004</v>
          </cell>
          <cell r="BD639">
            <v>0</v>
          </cell>
          <cell r="BE639">
            <v>0</v>
          </cell>
        </row>
        <row r="640">
          <cell r="A640">
            <v>4401080003.0010004</v>
          </cell>
          <cell r="BD640">
            <v>0</v>
          </cell>
          <cell r="BE640">
            <v>0</v>
          </cell>
        </row>
        <row r="641">
          <cell r="A641">
            <v>4401080004.0010004</v>
          </cell>
          <cell r="BD641">
            <v>0</v>
          </cell>
          <cell r="BE641">
            <v>0</v>
          </cell>
        </row>
        <row r="642">
          <cell r="BD642" t="str">
            <v/>
          </cell>
          <cell r="BE642" t="str">
            <v/>
          </cell>
        </row>
        <row r="643">
          <cell r="A643">
            <v>5210010121.0010004</v>
          </cell>
          <cell r="BD643">
            <v>0</v>
          </cell>
          <cell r="BE643">
            <v>0</v>
          </cell>
        </row>
        <row r="644">
          <cell r="A644">
            <v>5210010121.0019999</v>
          </cell>
          <cell r="BD644">
            <v>0</v>
          </cell>
          <cell r="BE644">
            <v>0</v>
          </cell>
        </row>
        <row r="645">
          <cell r="A645">
            <v>5210010121.0030003</v>
          </cell>
          <cell r="BD645">
            <v>0</v>
          </cell>
          <cell r="BE645">
            <v>0</v>
          </cell>
        </row>
        <row r="646">
          <cell r="A646">
            <v>5210010121.0039997</v>
          </cell>
          <cell r="BD646">
            <v>0</v>
          </cell>
          <cell r="BE646">
            <v>0</v>
          </cell>
        </row>
        <row r="647">
          <cell r="A647">
            <v>5210010121.0050001</v>
          </cell>
          <cell r="BD647">
            <v>0</v>
          </cell>
          <cell r="BE647">
            <v>0</v>
          </cell>
        </row>
        <row r="648">
          <cell r="A648">
            <v>5210010121.9980001</v>
          </cell>
          <cell r="BD648">
            <v>0</v>
          </cell>
          <cell r="BE648">
            <v>0</v>
          </cell>
        </row>
        <row r="649">
          <cell r="A649">
            <v>5210010121.9989996</v>
          </cell>
          <cell r="BD649">
            <v>0</v>
          </cell>
          <cell r="BE649">
            <v>0</v>
          </cell>
        </row>
        <row r="650">
          <cell r="BD650" t="str">
            <v/>
          </cell>
          <cell r="BE650" t="str">
            <v/>
          </cell>
        </row>
        <row r="651">
          <cell r="A651">
            <v>5101010101.0010004</v>
          </cell>
          <cell r="BD651">
            <v>9468243</v>
          </cell>
          <cell r="BE651">
            <v>0</v>
          </cell>
        </row>
        <row r="652">
          <cell r="A652">
            <v>5101010109.0010004</v>
          </cell>
          <cell r="BD652">
            <v>0</v>
          </cell>
          <cell r="BE652">
            <v>0</v>
          </cell>
        </row>
        <row r="653">
          <cell r="A653">
            <v>5101010199.0010004</v>
          </cell>
          <cell r="BD653">
            <v>2391453</v>
          </cell>
          <cell r="BE653">
            <v>0</v>
          </cell>
        </row>
        <row r="654">
          <cell r="A654">
            <v>5101010108.0010004</v>
          </cell>
          <cell r="BD654">
            <v>0</v>
          </cell>
          <cell r="BE654">
            <v>0</v>
          </cell>
        </row>
        <row r="655">
          <cell r="A655">
            <v>5101010103.0010004</v>
          </cell>
          <cell r="BD655">
            <v>324852</v>
          </cell>
          <cell r="BE655">
            <v>0</v>
          </cell>
        </row>
        <row r="656">
          <cell r="A656">
            <v>5101010113.0010004</v>
          </cell>
          <cell r="BD656">
            <v>900360</v>
          </cell>
          <cell r="BE656">
            <v>0</v>
          </cell>
        </row>
        <row r="657">
          <cell r="A657">
            <v>5101010199.0019999</v>
          </cell>
          <cell r="BD657">
            <v>5689994</v>
          </cell>
          <cell r="BE657">
            <v>0</v>
          </cell>
        </row>
        <row r="658">
          <cell r="A658">
            <v>5104040108.0010004</v>
          </cell>
          <cell r="BD658">
            <v>509357</v>
          </cell>
          <cell r="BE658">
            <v>0</v>
          </cell>
        </row>
        <row r="659">
          <cell r="A659">
            <v>5101010102.0010004</v>
          </cell>
          <cell r="BD659">
            <v>1212146</v>
          </cell>
          <cell r="BE659">
            <v>0</v>
          </cell>
        </row>
        <row r="660">
          <cell r="A660">
            <v>5101030205.0010004</v>
          </cell>
          <cell r="BD660">
            <v>16745</v>
          </cell>
          <cell r="BE660">
            <v>0</v>
          </cell>
        </row>
        <row r="661">
          <cell r="A661">
            <v>5101030206.0010004</v>
          </cell>
          <cell r="BD661">
            <v>0</v>
          </cell>
          <cell r="BE661">
            <v>0</v>
          </cell>
        </row>
        <row r="662">
          <cell r="A662">
            <v>5101030207.0010004</v>
          </cell>
          <cell r="BD662">
            <v>0</v>
          </cell>
          <cell r="BE662">
            <v>0</v>
          </cell>
        </row>
        <row r="663">
          <cell r="A663">
            <v>5101030208.0010004</v>
          </cell>
          <cell r="BD663">
            <v>0</v>
          </cell>
          <cell r="BE663">
            <v>0</v>
          </cell>
        </row>
        <row r="664">
          <cell r="A664">
            <v>5101030211.0010004</v>
          </cell>
          <cell r="BD664">
            <v>0</v>
          </cell>
          <cell r="BE664">
            <v>0</v>
          </cell>
        </row>
        <row r="665">
          <cell r="A665">
            <v>5101030101.0010004</v>
          </cell>
          <cell r="BD665">
            <v>175104</v>
          </cell>
          <cell r="BE665">
            <v>0</v>
          </cell>
        </row>
        <row r="666">
          <cell r="A666">
            <v>5101030102.0010004</v>
          </cell>
          <cell r="BD666">
            <v>0</v>
          </cell>
          <cell r="BE666">
            <v>0</v>
          </cell>
        </row>
        <row r="667">
          <cell r="A667">
            <v>5101020101.0010004</v>
          </cell>
          <cell r="BD667">
            <v>0</v>
          </cell>
          <cell r="BE667">
            <v>0</v>
          </cell>
        </row>
        <row r="668">
          <cell r="A668">
            <v>5101010111.0010004</v>
          </cell>
          <cell r="BD668">
            <v>218400</v>
          </cell>
          <cell r="BE668">
            <v>0</v>
          </cell>
        </row>
        <row r="669">
          <cell r="A669">
            <v>5101020102.0010004</v>
          </cell>
          <cell r="BD669">
            <v>0</v>
          </cell>
          <cell r="BE669">
            <v>0</v>
          </cell>
        </row>
        <row r="670">
          <cell r="A670">
            <v>5101020104.0010004</v>
          </cell>
          <cell r="BD670">
            <v>0</v>
          </cell>
          <cell r="BE670">
            <v>0</v>
          </cell>
        </row>
        <row r="671">
          <cell r="A671">
            <v>5101020105.0010004</v>
          </cell>
          <cell r="BD671">
            <v>0</v>
          </cell>
          <cell r="BE671">
            <v>0</v>
          </cell>
        </row>
        <row r="672">
          <cell r="A672">
            <v>5101020199.0010004</v>
          </cell>
          <cell r="BD672">
            <v>1080000</v>
          </cell>
          <cell r="BE672">
            <v>0</v>
          </cell>
        </row>
        <row r="673">
          <cell r="A673">
            <v>5101020106.0010004</v>
          </cell>
          <cell r="BD673">
            <v>222664</v>
          </cell>
          <cell r="BE673">
            <v>0</v>
          </cell>
        </row>
        <row r="674">
          <cell r="A674">
            <v>5101020199.0019999</v>
          </cell>
          <cell r="BD674">
            <v>16515</v>
          </cell>
          <cell r="BE674">
            <v>0</v>
          </cell>
        </row>
        <row r="675">
          <cell r="A675">
            <v>5101020199.0030003</v>
          </cell>
          <cell r="BD675">
            <v>0</v>
          </cell>
          <cell r="BE675">
            <v>0</v>
          </cell>
        </row>
        <row r="676">
          <cell r="A676">
            <v>5101020108.0010004</v>
          </cell>
          <cell r="BD676">
            <v>0</v>
          </cell>
          <cell r="BE676">
            <v>0</v>
          </cell>
        </row>
        <row r="677">
          <cell r="A677">
            <v>5101020109.0010004</v>
          </cell>
          <cell r="BD677">
            <v>0</v>
          </cell>
          <cell r="BE677">
            <v>0</v>
          </cell>
        </row>
        <row r="678">
          <cell r="A678">
            <v>5101020110.0010004</v>
          </cell>
          <cell r="BD678">
            <v>0</v>
          </cell>
          <cell r="BE678">
            <v>0</v>
          </cell>
        </row>
        <row r="679">
          <cell r="A679">
            <v>5101020114.0010004</v>
          </cell>
          <cell r="BD679">
            <v>0</v>
          </cell>
          <cell r="BE679">
            <v>0</v>
          </cell>
        </row>
        <row r="680">
          <cell r="A680">
            <v>5101020115.0010004</v>
          </cell>
          <cell r="BD680">
            <v>0</v>
          </cell>
          <cell r="BE680">
            <v>0</v>
          </cell>
        </row>
        <row r="681">
          <cell r="A681">
            <v>5101020199.9989996</v>
          </cell>
          <cell r="BD681">
            <v>0</v>
          </cell>
          <cell r="BE681">
            <v>0</v>
          </cell>
        </row>
        <row r="682">
          <cell r="A682">
            <v>5101010199.9989996</v>
          </cell>
          <cell r="BD682">
            <v>0</v>
          </cell>
          <cell r="BE682">
            <v>0</v>
          </cell>
        </row>
        <row r="683">
          <cell r="BD683" t="str">
            <v/>
          </cell>
          <cell r="BE683" t="str">
            <v/>
          </cell>
        </row>
        <row r="684">
          <cell r="A684">
            <v>5101040102.0010004</v>
          </cell>
          <cell r="BD684">
            <v>0</v>
          </cell>
          <cell r="BE684">
            <v>0</v>
          </cell>
        </row>
        <row r="685">
          <cell r="A685">
            <v>5101040118.0010004</v>
          </cell>
          <cell r="BD685">
            <v>0</v>
          </cell>
          <cell r="BE685">
            <v>0</v>
          </cell>
        </row>
        <row r="686">
          <cell r="A686">
            <v>5101040106.0010004</v>
          </cell>
          <cell r="BD686">
            <v>0</v>
          </cell>
          <cell r="BE686">
            <v>0</v>
          </cell>
        </row>
        <row r="687">
          <cell r="A687">
            <v>5101040107.0010004</v>
          </cell>
          <cell r="BD687">
            <v>0</v>
          </cell>
          <cell r="BE687">
            <v>0</v>
          </cell>
        </row>
        <row r="688">
          <cell r="A688">
            <v>5101040108.0010004</v>
          </cell>
          <cell r="BD688">
            <v>0</v>
          </cell>
          <cell r="BE688">
            <v>0</v>
          </cell>
        </row>
        <row r="689">
          <cell r="A689">
            <v>5101040120.0010004</v>
          </cell>
          <cell r="BD689">
            <v>0</v>
          </cell>
          <cell r="BE689">
            <v>0</v>
          </cell>
        </row>
        <row r="690">
          <cell r="A690">
            <v>5101040111.0010004</v>
          </cell>
          <cell r="BD690">
            <v>0</v>
          </cell>
          <cell r="BE690">
            <v>0</v>
          </cell>
        </row>
        <row r="691">
          <cell r="A691">
            <v>5101040119.0010004</v>
          </cell>
          <cell r="BD691">
            <v>0</v>
          </cell>
          <cell r="BE691">
            <v>0</v>
          </cell>
        </row>
        <row r="692">
          <cell r="A692">
            <v>5101040204.0010004</v>
          </cell>
          <cell r="BD692">
            <v>0</v>
          </cell>
          <cell r="BE692">
            <v>0</v>
          </cell>
        </row>
        <row r="693">
          <cell r="A693">
            <v>5101040205.0010004</v>
          </cell>
          <cell r="BD693">
            <v>0</v>
          </cell>
          <cell r="BE693">
            <v>0</v>
          </cell>
        </row>
        <row r="694">
          <cell r="A694">
            <v>5101040206.0010004</v>
          </cell>
          <cell r="BD694">
            <v>0</v>
          </cell>
          <cell r="BE694">
            <v>0</v>
          </cell>
        </row>
        <row r="695">
          <cell r="A695">
            <v>5101040207.0010004</v>
          </cell>
          <cell r="BD695">
            <v>0</v>
          </cell>
          <cell r="BE695">
            <v>0</v>
          </cell>
        </row>
        <row r="696">
          <cell r="A696">
            <v>5101040202.0010004</v>
          </cell>
          <cell r="BD696">
            <v>0</v>
          </cell>
          <cell r="BE696">
            <v>0</v>
          </cell>
        </row>
        <row r="697">
          <cell r="A697">
            <v>5101040203.0010004</v>
          </cell>
          <cell r="BD697">
            <v>0</v>
          </cell>
          <cell r="BE697">
            <v>0</v>
          </cell>
        </row>
        <row r="698">
          <cell r="A698">
            <v>5101040199.9989996</v>
          </cell>
          <cell r="BD698">
            <v>0</v>
          </cell>
          <cell r="BE698">
            <v>0</v>
          </cell>
        </row>
        <row r="699">
          <cell r="BD699" t="str">
            <v/>
          </cell>
          <cell r="BE699" t="str">
            <v/>
          </cell>
        </row>
        <row r="700">
          <cell r="A700">
            <v>5104040101.0010004</v>
          </cell>
          <cell r="BD700">
            <v>0</v>
          </cell>
          <cell r="BE700">
            <v>0</v>
          </cell>
        </row>
        <row r="701">
          <cell r="A701">
            <v>5104040102.0010004</v>
          </cell>
          <cell r="BD701">
            <v>885937</v>
          </cell>
          <cell r="BE701">
            <v>0</v>
          </cell>
        </row>
        <row r="702">
          <cell r="A702">
            <v>5104040103.0010004</v>
          </cell>
          <cell r="BD702">
            <v>0</v>
          </cell>
          <cell r="BE702">
            <v>0</v>
          </cell>
        </row>
        <row r="703">
          <cell r="A703">
            <v>5104040105.0010004</v>
          </cell>
          <cell r="BD703">
            <v>0</v>
          </cell>
          <cell r="BE703">
            <v>0</v>
          </cell>
        </row>
        <row r="704">
          <cell r="A704">
            <v>5104040199.0010004</v>
          </cell>
          <cell r="BD704">
            <v>46000</v>
          </cell>
          <cell r="BE704">
            <v>0</v>
          </cell>
        </row>
        <row r="705">
          <cell r="BD705" t="str">
            <v/>
          </cell>
          <cell r="BE705" t="str">
            <v/>
          </cell>
        </row>
        <row r="706">
          <cell r="A706">
            <v>5102010106.0010004</v>
          </cell>
          <cell r="BD706">
            <v>0</v>
          </cell>
          <cell r="BE706">
            <v>0</v>
          </cell>
        </row>
        <row r="707">
          <cell r="A707">
            <v>5102010199.0010004</v>
          </cell>
          <cell r="BD707">
            <v>250249.58</v>
          </cell>
          <cell r="BE707">
            <v>0</v>
          </cell>
        </row>
        <row r="708">
          <cell r="A708">
            <v>5102020199.0010004</v>
          </cell>
          <cell r="BD708">
            <v>0</v>
          </cell>
          <cell r="BE708">
            <v>0</v>
          </cell>
        </row>
        <row r="709">
          <cell r="A709">
            <v>5102030199.0010004</v>
          </cell>
          <cell r="BD709">
            <v>1070698</v>
          </cell>
          <cell r="BE709">
            <v>0</v>
          </cell>
        </row>
        <row r="710">
          <cell r="A710">
            <v>5103010102.0010004</v>
          </cell>
          <cell r="BD710">
            <v>183600</v>
          </cell>
          <cell r="BE710">
            <v>0</v>
          </cell>
        </row>
        <row r="711">
          <cell r="A711">
            <v>5103010103.0010004</v>
          </cell>
          <cell r="BD711">
            <v>22100</v>
          </cell>
          <cell r="BE711">
            <v>0</v>
          </cell>
        </row>
        <row r="712">
          <cell r="A712">
            <v>5103010199.0010004</v>
          </cell>
          <cell r="BD712">
            <v>10020</v>
          </cell>
          <cell r="BE712">
            <v>0</v>
          </cell>
        </row>
        <row r="713">
          <cell r="A713">
            <v>5103020102.0010004</v>
          </cell>
          <cell r="BD713">
            <v>0</v>
          </cell>
          <cell r="BE713">
            <v>0</v>
          </cell>
        </row>
        <row r="714">
          <cell r="A714">
            <v>5103020103.0010004</v>
          </cell>
          <cell r="BD714">
            <v>0</v>
          </cell>
          <cell r="BE714">
            <v>0</v>
          </cell>
        </row>
        <row r="715">
          <cell r="A715">
            <v>5103020199.0010004</v>
          </cell>
          <cell r="BD715">
            <v>0</v>
          </cell>
          <cell r="BE715">
            <v>0</v>
          </cell>
        </row>
        <row r="716">
          <cell r="A716">
            <v>5104010107.0010004</v>
          </cell>
          <cell r="BD716">
            <v>22351663.640000001</v>
          </cell>
          <cell r="BE716">
            <v>0</v>
          </cell>
        </row>
        <row r="717">
          <cell r="A717">
            <v>5104010107.0019999</v>
          </cell>
          <cell r="BD717">
            <v>0</v>
          </cell>
          <cell r="BE717">
            <v>0</v>
          </cell>
        </row>
        <row r="718">
          <cell r="A718">
            <v>5104010107.0030003</v>
          </cell>
          <cell r="BD718">
            <v>827000</v>
          </cell>
          <cell r="BE718">
            <v>0</v>
          </cell>
        </row>
        <row r="719">
          <cell r="A719">
            <v>5104010112.0010004</v>
          </cell>
          <cell r="BD719">
            <v>880148.15</v>
          </cell>
          <cell r="BE719">
            <v>0</v>
          </cell>
        </row>
        <row r="720">
          <cell r="A720">
            <v>5104010113.0010004</v>
          </cell>
          <cell r="BD720">
            <v>0</v>
          </cell>
          <cell r="BE720">
            <v>0</v>
          </cell>
        </row>
        <row r="721">
          <cell r="A721">
            <v>5104010114.0010004</v>
          </cell>
          <cell r="BD721">
            <v>0</v>
          </cell>
          <cell r="BE721">
            <v>0</v>
          </cell>
        </row>
        <row r="722">
          <cell r="A722">
            <v>5104010115.0010004</v>
          </cell>
          <cell r="BD722">
            <v>0</v>
          </cell>
          <cell r="BE722">
            <v>0</v>
          </cell>
        </row>
        <row r="723">
          <cell r="A723">
            <v>5104030202.0010004</v>
          </cell>
          <cell r="BD723">
            <v>0</v>
          </cell>
          <cell r="BE723">
            <v>0</v>
          </cell>
        </row>
        <row r="724">
          <cell r="A724">
            <v>5104030207.0010004</v>
          </cell>
          <cell r="BD724">
            <v>9975</v>
          </cell>
          <cell r="BE724">
            <v>0</v>
          </cell>
        </row>
        <row r="725">
          <cell r="A725">
            <v>5104030209.0010004</v>
          </cell>
          <cell r="BD725">
            <v>0</v>
          </cell>
          <cell r="BE725">
            <v>0</v>
          </cell>
        </row>
        <row r="726">
          <cell r="A726">
            <v>5104030210.0010004</v>
          </cell>
          <cell r="BD726">
            <v>0</v>
          </cell>
          <cell r="BE726">
            <v>0</v>
          </cell>
        </row>
        <row r="727">
          <cell r="A727">
            <v>5104030211.0010004</v>
          </cell>
          <cell r="BD727">
            <v>0</v>
          </cell>
          <cell r="BE727">
            <v>0</v>
          </cell>
        </row>
        <row r="728">
          <cell r="A728">
            <v>5104030212.0010004</v>
          </cell>
          <cell r="BD728">
            <v>0</v>
          </cell>
          <cell r="BE728">
            <v>0</v>
          </cell>
        </row>
        <row r="729">
          <cell r="A729">
            <v>5104030215.0010004</v>
          </cell>
          <cell r="BD729">
            <v>0</v>
          </cell>
          <cell r="BE729">
            <v>0</v>
          </cell>
        </row>
        <row r="730">
          <cell r="A730">
            <v>5104030216.0010004</v>
          </cell>
          <cell r="BD730">
            <v>20000</v>
          </cell>
          <cell r="BE730">
            <v>0</v>
          </cell>
        </row>
        <row r="731">
          <cell r="A731">
            <v>5104030219.0010004</v>
          </cell>
          <cell r="BD731">
            <v>102729.5</v>
          </cell>
          <cell r="BE731">
            <v>0</v>
          </cell>
        </row>
        <row r="732">
          <cell r="A732">
            <v>5104030203.0010004</v>
          </cell>
          <cell r="BD732">
            <v>147470.75</v>
          </cell>
          <cell r="BE732">
            <v>0</v>
          </cell>
        </row>
        <row r="733">
          <cell r="A733">
            <v>5104030208.0010004</v>
          </cell>
          <cell r="BD733">
            <v>53450</v>
          </cell>
          <cell r="BE733">
            <v>0</v>
          </cell>
        </row>
        <row r="734">
          <cell r="A734">
            <v>5104030213.0010004</v>
          </cell>
          <cell r="BD734">
            <v>0</v>
          </cell>
          <cell r="BE734">
            <v>0</v>
          </cell>
        </row>
        <row r="735">
          <cell r="A735">
            <v>5104030214.0010004</v>
          </cell>
          <cell r="BD735">
            <v>0</v>
          </cell>
          <cell r="BE735">
            <v>0</v>
          </cell>
        </row>
        <row r="736">
          <cell r="A736">
            <v>5104030217.0010004</v>
          </cell>
          <cell r="BD736">
            <v>158739.96</v>
          </cell>
          <cell r="BE736">
            <v>0</v>
          </cell>
        </row>
        <row r="737">
          <cell r="A737">
            <v>5104030220.0010004</v>
          </cell>
          <cell r="BD737">
            <v>0</v>
          </cell>
          <cell r="BE737">
            <v>0</v>
          </cell>
        </row>
        <row r="738">
          <cell r="A738">
            <v>5104030299.0010004</v>
          </cell>
          <cell r="BD738">
            <v>338242</v>
          </cell>
          <cell r="BE738">
            <v>0</v>
          </cell>
        </row>
        <row r="739">
          <cell r="A739">
            <v>5104030299.0019999</v>
          </cell>
          <cell r="BD739">
            <v>0</v>
          </cell>
          <cell r="BE739">
            <v>0</v>
          </cell>
        </row>
        <row r="740">
          <cell r="BD740" t="str">
            <v/>
          </cell>
          <cell r="BE740" t="str">
            <v/>
          </cell>
        </row>
        <row r="741">
          <cell r="A741">
            <v>5104010104.0010004</v>
          </cell>
          <cell r="BD741">
            <v>2706939.36</v>
          </cell>
          <cell r="BE741">
            <v>0</v>
          </cell>
        </row>
        <row r="742">
          <cell r="A742">
            <v>5104010110.0010004</v>
          </cell>
          <cell r="BD742">
            <v>1416416</v>
          </cell>
          <cell r="BE742">
            <v>0</v>
          </cell>
        </row>
        <row r="743">
          <cell r="A743">
            <v>5104030206.0010004</v>
          </cell>
          <cell r="BD743">
            <v>287035</v>
          </cell>
          <cell r="BE743">
            <v>0</v>
          </cell>
        </row>
        <row r="744">
          <cell r="BD744" t="str">
            <v/>
          </cell>
          <cell r="BE744" t="str">
            <v/>
          </cell>
        </row>
        <row r="745">
          <cell r="A745">
            <v>5104020101.0010004</v>
          </cell>
          <cell r="BD745">
            <v>465182.07</v>
          </cell>
          <cell r="BE745">
            <v>0</v>
          </cell>
        </row>
        <row r="746">
          <cell r="A746">
            <v>5104020103.0010004</v>
          </cell>
          <cell r="BD746">
            <v>0</v>
          </cell>
          <cell r="BE746">
            <v>0</v>
          </cell>
        </row>
        <row r="747">
          <cell r="A747">
            <v>5104020105.0010004</v>
          </cell>
          <cell r="BD747">
            <v>27601.72</v>
          </cell>
          <cell r="BE747">
            <v>0</v>
          </cell>
        </row>
        <row r="748">
          <cell r="A748">
            <v>5104020106.0010004</v>
          </cell>
          <cell r="BD748">
            <v>230552.9</v>
          </cell>
          <cell r="BE748">
            <v>0</v>
          </cell>
        </row>
        <row r="749">
          <cell r="A749">
            <v>5104020107.0010004</v>
          </cell>
          <cell r="BD749">
            <v>97759</v>
          </cell>
          <cell r="BE749">
            <v>0</v>
          </cell>
        </row>
        <row r="750">
          <cell r="BD750" t="str">
            <v/>
          </cell>
          <cell r="BE750" t="str">
            <v/>
          </cell>
        </row>
        <row r="751">
          <cell r="A751">
            <v>5104030205.0010004</v>
          </cell>
          <cell r="BD751">
            <v>0</v>
          </cell>
          <cell r="BE751">
            <v>0</v>
          </cell>
        </row>
        <row r="752">
          <cell r="A752">
            <v>5104010104.0019999</v>
          </cell>
          <cell r="BD752">
            <v>0</v>
          </cell>
          <cell r="BE752">
            <v>0</v>
          </cell>
        </row>
        <row r="753">
          <cell r="A753">
            <v>5104010104.0030003</v>
          </cell>
          <cell r="BD753">
            <v>0</v>
          </cell>
          <cell r="BE753">
            <v>0</v>
          </cell>
        </row>
        <row r="754">
          <cell r="BD754" t="str">
            <v/>
          </cell>
          <cell r="BE754" t="str">
            <v/>
          </cell>
        </row>
        <row r="755">
          <cell r="A755">
            <v>5105010101.0010004</v>
          </cell>
          <cell r="BD755">
            <v>62333.33</v>
          </cell>
          <cell r="BE755">
            <v>0</v>
          </cell>
        </row>
        <row r="756">
          <cell r="A756">
            <v>5105010103.0010004</v>
          </cell>
          <cell r="BD756">
            <v>320828.42</v>
          </cell>
          <cell r="BE756">
            <v>0</v>
          </cell>
        </row>
        <row r="757">
          <cell r="A757">
            <v>5105010105.0010004</v>
          </cell>
          <cell r="BD757">
            <v>142184.38</v>
          </cell>
          <cell r="BE757">
            <v>0</v>
          </cell>
        </row>
        <row r="758">
          <cell r="A758">
            <v>5105010106.0010004</v>
          </cell>
          <cell r="BD758">
            <v>0</v>
          </cell>
          <cell r="BE758">
            <v>0</v>
          </cell>
        </row>
        <row r="759">
          <cell r="A759">
            <v>5105010107.0010004</v>
          </cell>
          <cell r="BD759">
            <v>50280</v>
          </cell>
          <cell r="BE759">
            <v>0</v>
          </cell>
        </row>
        <row r="760">
          <cell r="A760">
            <v>5105010108.0010004</v>
          </cell>
          <cell r="BD760">
            <v>0</v>
          </cell>
          <cell r="BE760">
            <v>0</v>
          </cell>
        </row>
        <row r="761">
          <cell r="A761">
            <v>5105010109.0010004</v>
          </cell>
          <cell r="BD761">
            <v>129562.9</v>
          </cell>
          <cell r="BE761">
            <v>0</v>
          </cell>
        </row>
        <row r="762">
          <cell r="A762">
            <v>5105010111.0010004</v>
          </cell>
          <cell r="BD762">
            <v>219133.33</v>
          </cell>
          <cell r="BE762">
            <v>0</v>
          </cell>
        </row>
        <row r="763">
          <cell r="A763">
            <v>5105010113.0010004</v>
          </cell>
          <cell r="BD763">
            <v>55670.33</v>
          </cell>
          <cell r="BE763">
            <v>0</v>
          </cell>
        </row>
        <row r="764">
          <cell r="A764">
            <v>5105010115.0010004</v>
          </cell>
          <cell r="BD764">
            <v>10520</v>
          </cell>
          <cell r="BE764">
            <v>0</v>
          </cell>
        </row>
        <row r="765">
          <cell r="A765">
            <v>5105010117.0010004</v>
          </cell>
          <cell r="BD765">
            <v>5900</v>
          </cell>
          <cell r="BE765">
            <v>0</v>
          </cell>
        </row>
        <row r="766">
          <cell r="A766">
            <v>5105010119.0010004</v>
          </cell>
          <cell r="BD766">
            <v>0</v>
          </cell>
          <cell r="BE766">
            <v>0</v>
          </cell>
        </row>
        <row r="767">
          <cell r="A767">
            <v>5105010121.0010004</v>
          </cell>
          <cell r="BD767">
            <v>0</v>
          </cell>
          <cell r="BE767">
            <v>0</v>
          </cell>
        </row>
        <row r="768">
          <cell r="A768">
            <v>5105010123.0010004</v>
          </cell>
          <cell r="BD768">
            <v>0</v>
          </cell>
          <cell r="BE768">
            <v>0</v>
          </cell>
        </row>
        <row r="769">
          <cell r="A769">
            <v>5105010125.0010004</v>
          </cell>
          <cell r="BD769">
            <v>37739.800000000003</v>
          </cell>
          <cell r="BE769">
            <v>0</v>
          </cell>
        </row>
        <row r="770">
          <cell r="A770">
            <v>5105010127.0010004</v>
          </cell>
          <cell r="BD770">
            <v>181253.46</v>
          </cell>
          <cell r="BE770">
            <v>0</v>
          </cell>
        </row>
        <row r="771">
          <cell r="A771">
            <v>5105010129.0010004</v>
          </cell>
          <cell r="BD771">
            <v>23053.81</v>
          </cell>
          <cell r="BE771">
            <v>0</v>
          </cell>
        </row>
        <row r="772">
          <cell r="A772">
            <v>5105010131.0010004</v>
          </cell>
          <cell r="BD772">
            <v>2000</v>
          </cell>
          <cell r="BE772">
            <v>0</v>
          </cell>
        </row>
        <row r="773">
          <cell r="A773">
            <v>5105010133.0010004</v>
          </cell>
          <cell r="BD773">
            <v>0</v>
          </cell>
          <cell r="BE773">
            <v>0</v>
          </cell>
        </row>
        <row r="774">
          <cell r="A774">
            <v>5105010135.0010004</v>
          </cell>
          <cell r="BD774">
            <v>0</v>
          </cell>
          <cell r="BE774">
            <v>0</v>
          </cell>
        </row>
        <row r="775">
          <cell r="A775">
            <v>5105010137.0010004</v>
          </cell>
          <cell r="BD775">
            <v>20267.010000000002</v>
          </cell>
          <cell r="BE775">
            <v>0</v>
          </cell>
        </row>
        <row r="776">
          <cell r="A776">
            <v>5105010139.0010004</v>
          </cell>
          <cell r="BD776">
            <v>174876.06</v>
          </cell>
          <cell r="BE776">
            <v>0</v>
          </cell>
        </row>
        <row r="777">
          <cell r="A777">
            <v>5105010140.0010004</v>
          </cell>
          <cell r="BD777">
            <v>0</v>
          </cell>
          <cell r="BE777">
            <v>0</v>
          </cell>
        </row>
        <row r="778">
          <cell r="A778">
            <v>5105010143.0010004</v>
          </cell>
          <cell r="BD778">
            <v>11000481.08</v>
          </cell>
          <cell r="BE778">
            <v>0</v>
          </cell>
        </row>
        <row r="779">
          <cell r="A779">
            <v>5105010144.0010004</v>
          </cell>
          <cell r="BD779">
            <v>49900</v>
          </cell>
          <cell r="BE779">
            <v>0</v>
          </cell>
        </row>
        <row r="780">
          <cell r="A780">
            <v>5105010145.0010004</v>
          </cell>
          <cell r="BD780">
            <v>0</v>
          </cell>
          <cell r="BE780">
            <v>0</v>
          </cell>
        </row>
        <row r="781">
          <cell r="A781">
            <v>5105010146.0010004</v>
          </cell>
          <cell r="BD781">
            <v>0</v>
          </cell>
          <cell r="BE781">
            <v>0</v>
          </cell>
        </row>
        <row r="782">
          <cell r="A782">
            <v>5105010147.0010004</v>
          </cell>
          <cell r="BD782">
            <v>1014546.7</v>
          </cell>
          <cell r="BE782">
            <v>0</v>
          </cell>
        </row>
        <row r="783">
          <cell r="A783">
            <v>5105010148.0010004</v>
          </cell>
          <cell r="BD783">
            <v>0</v>
          </cell>
          <cell r="BE783">
            <v>0</v>
          </cell>
        </row>
        <row r="784">
          <cell r="A784">
            <v>5105010149.0010004</v>
          </cell>
          <cell r="BD784">
            <v>0</v>
          </cell>
          <cell r="BE784">
            <v>0</v>
          </cell>
        </row>
        <row r="785">
          <cell r="A785">
            <v>5105010152.0010004</v>
          </cell>
          <cell r="BD785">
            <v>0</v>
          </cell>
          <cell r="BE785">
            <v>0</v>
          </cell>
        </row>
        <row r="786">
          <cell r="A786">
            <v>5105010158.0010004</v>
          </cell>
          <cell r="BD786">
            <v>0</v>
          </cell>
          <cell r="BE786">
            <v>0</v>
          </cell>
        </row>
        <row r="787">
          <cell r="A787">
            <v>5105010169.0010004</v>
          </cell>
          <cell r="BD787">
            <v>0</v>
          </cell>
          <cell r="BE787">
            <v>0</v>
          </cell>
        </row>
        <row r="788">
          <cell r="A788">
            <v>5105010170.0010004</v>
          </cell>
          <cell r="BD788">
            <v>0</v>
          </cell>
          <cell r="BE788">
            <v>0</v>
          </cell>
        </row>
        <row r="789">
          <cell r="A789">
            <v>5105010194.0010004</v>
          </cell>
          <cell r="BD789">
            <v>0</v>
          </cell>
          <cell r="BE789">
            <v>0</v>
          </cell>
        </row>
        <row r="790">
          <cell r="A790">
            <v>5105010195.0010004</v>
          </cell>
          <cell r="BD790">
            <v>0</v>
          </cell>
          <cell r="BE790">
            <v>0</v>
          </cell>
        </row>
        <row r="791">
          <cell r="A791">
            <v>5105010197.0010004</v>
          </cell>
          <cell r="BD791">
            <v>0</v>
          </cell>
          <cell r="BE791">
            <v>0</v>
          </cell>
        </row>
        <row r="792">
          <cell r="A792">
            <v>5105010198.0010004</v>
          </cell>
          <cell r="BD792">
            <v>0</v>
          </cell>
          <cell r="BE792">
            <v>0</v>
          </cell>
        </row>
        <row r="793">
          <cell r="BD793" t="str">
            <v/>
          </cell>
          <cell r="BE793" t="str">
            <v/>
          </cell>
        </row>
        <row r="794">
          <cell r="A794">
            <v>5107010101.0010004</v>
          </cell>
          <cell r="BD794">
            <v>6120608.7599999998</v>
          </cell>
          <cell r="BE794">
            <v>0</v>
          </cell>
        </row>
        <row r="795">
          <cell r="A795">
            <v>5107010103.0010004</v>
          </cell>
          <cell r="BD795">
            <v>10000</v>
          </cell>
          <cell r="BE795">
            <v>0</v>
          </cell>
        </row>
        <row r="796">
          <cell r="A796">
            <v>5107010110.0010004</v>
          </cell>
          <cell r="BD796">
            <v>557886.66</v>
          </cell>
          <cell r="BE796">
            <v>0</v>
          </cell>
        </row>
        <row r="797">
          <cell r="A797">
            <v>5107010111.0010004</v>
          </cell>
          <cell r="BD797">
            <v>0</v>
          </cell>
          <cell r="BE797">
            <v>0</v>
          </cell>
        </row>
        <row r="798">
          <cell r="A798">
            <v>5107020103.0010004</v>
          </cell>
          <cell r="BD798">
            <v>0</v>
          </cell>
          <cell r="BE798">
            <v>0</v>
          </cell>
        </row>
        <row r="799">
          <cell r="A799">
            <v>5107020107.0010004</v>
          </cell>
          <cell r="BD799">
            <v>39936.99</v>
          </cell>
          <cell r="BE799">
            <v>0</v>
          </cell>
        </row>
        <row r="800">
          <cell r="A800">
            <v>5107020108.0010004</v>
          </cell>
          <cell r="BD800">
            <v>0</v>
          </cell>
          <cell r="BE800">
            <v>0</v>
          </cell>
        </row>
        <row r="801">
          <cell r="BD801" t="str">
            <v/>
          </cell>
          <cell r="BE801" t="str">
            <v/>
          </cell>
        </row>
        <row r="802">
          <cell r="A802">
            <v>5107010104.0010004</v>
          </cell>
          <cell r="BD802">
            <v>0</v>
          </cell>
          <cell r="BE802">
            <v>0</v>
          </cell>
        </row>
        <row r="803">
          <cell r="A803">
            <v>5107010105.0010004</v>
          </cell>
          <cell r="BD803">
            <v>0</v>
          </cell>
          <cell r="BE803">
            <v>0</v>
          </cell>
        </row>
        <row r="804">
          <cell r="A804">
            <v>5107010106.0010004</v>
          </cell>
          <cell r="BD804">
            <v>0</v>
          </cell>
          <cell r="BE804">
            <v>0</v>
          </cell>
        </row>
        <row r="805">
          <cell r="A805">
            <v>5107010109.0010004</v>
          </cell>
          <cell r="BD805">
            <v>0</v>
          </cell>
          <cell r="BE805">
            <v>0</v>
          </cell>
        </row>
        <row r="806">
          <cell r="A806">
            <v>5107010112.0010004</v>
          </cell>
          <cell r="BD806">
            <v>0</v>
          </cell>
          <cell r="BE806">
            <v>0</v>
          </cell>
        </row>
        <row r="807">
          <cell r="A807">
            <v>5107010113.0010004</v>
          </cell>
          <cell r="BD807">
            <v>4185</v>
          </cell>
          <cell r="BE807">
            <v>0</v>
          </cell>
        </row>
        <row r="808">
          <cell r="A808">
            <v>5107010114.0010004</v>
          </cell>
          <cell r="BD808">
            <v>24748200</v>
          </cell>
          <cell r="BE808">
            <v>0</v>
          </cell>
        </row>
        <row r="809">
          <cell r="A809">
            <v>5107010115.0010004</v>
          </cell>
          <cell r="BD809">
            <v>473310.36</v>
          </cell>
          <cell r="BE809">
            <v>0</v>
          </cell>
        </row>
        <row r="810">
          <cell r="A810">
            <v>5107010116.0010004</v>
          </cell>
          <cell r="BD810">
            <v>145822</v>
          </cell>
          <cell r="BE810">
            <v>0</v>
          </cell>
        </row>
        <row r="811">
          <cell r="A811">
            <v>5107010117.0010004</v>
          </cell>
          <cell r="BD811">
            <v>440000</v>
          </cell>
          <cell r="BE811">
            <v>0</v>
          </cell>
        </row>
        <row r="812">
          <cell r="A812">
            <v>5107010117.0019999</v>
          </cell>
          <cell r="BD812">
            <v>13200</v>
          </cell>
          <cell r="BE812">
            <v>0</v>
          </cell>
        </row>
        <row r="813">
          <cell r="A813">
            <v>5107010199.0010004</v>
          </cell>
          <cell r="BD813">
            <v>0</v>
          </cell>
          <cell r="BE813">
            <v>0</v>
          </cell>
        </row>
        <row r="814">
          <cell r="A814">
            <v>5107020104.0010004</v>
          </cell>
          <cell r="BD814">
            <v>0</v>
          </cell>
          <cell r="BE814">
            <v>0</v>
          </cell>
        </row>
        <row r="815">
          <cell r="A815">
            <v>5107020105.0010004</v>
          </cell>
          <cell r="BD815">
            <v>0</v>
          </cell>
          <cell r="BE815">
            <v>0</v>
          </cell>
        </row>
        <row r="816">
          <cell r="A816">
            <v>5107020199.0010004</v>
          </cell>
          <cell r="BD816">
            <v>0</v>
          </cell>
          <cell r="BE816">
            <v>0</v>
          </cell>
        </row>
        <row r="817">
          <cell r="BD817" t="str">
            <v/>
          </cell>
          <cell r="BE817" t="str">
            <v/>
          </cell>
        </row>
        <row r="818">
          <cell r="A818">
            <v>5108010101.0010004</v>
          </cell>
          <cell r="BD818">
            <v>0</v>
          </cell>
          <cell r="BE818">
            <v>0</v>
          </cell>
        </row>
        <row r="819">
          <cell r="A819">
            <v>5108010101.0019999</v>
          </cell>
          <cell r="BD819">
            <v>0</v>
          </cell>
          <cell r="BE819">
            <v>0</v>
          </cell>
        </row>
        <row r="820">
          <cell r="A820">
            <v>5108010101.0030003</v>
          </cell>
          <cell r="BD820">
            <v>0</v>
          </cell>
          <cell r="BE820">
            <v>0</v>
          </cell>
        </row>
        <row r="821">
          <cell r="A821">
            <v>5108010101.0039997</v>
          </cell>
          <cell r="BD821">
            <v>0</v>
          </cell>
          <cell r="BE821">
            <v>0</v>
          </cell>
        </row>
        <row r="822">
          <cell r="A822">
            <v>5108010101.0050001</v>
          </cell>
          <cell r="BD822">
            <v>0</v>
          </cell>
          <cell r="BE822">
            <v>0</v>
          </cell>
        </row>
        <row r="823">
          <cell r="A823">
            <v>5108010101.0059996</v>
          </cell>
          <cell r="BD823">
            <v>0</v>
          </cell>
          <cell r="BE823">
            <v>0</v>
          </cell>
        </row>
        <row r="824">
          <cell r="A824">
            <v>5108010101.007</v>
          </cell>
          <cell r="BD824">
            <v>0</v>
          </cell>
          <cell r="BE824">
            <v>0</v>
          </cell>
        </row>
        <row r="825">
          <cell r="A825">
            <v>5108010101.0080004</v>
          </cell>
          <cell r="BD825">
            <v>0</v>
          </cell>
          <cell r="BE825">
            <v>0</v>
          </cell>
        </row>
        <row r="826">
          <cell r="A826">
            <v>5108010101.0089998</v>
          </cell>
          <cell r="BD826">
            <v>0</v>
          </cell>
          <cell r="BE826">
            <v>0</v>
          </cell>
        </row>
        <row r="827">
          <cell r="A827">
            <v>5108010101.0100002</v>
          </cell>
          <cell r="BD827">
            <v>0</v>
          </cell>
          <cell r="BE827">
            <v>0</v>
          </cell>
        </row>
        <row r="828">
          <cell r="A828">
            <v>5108010101.0109997</v>
          </cell>
          <cell r="BD828">
            <v>0</v>
          </cell>
          <cell r="BE828">
            <v>0</v>
          </cell>
        </row>
        <row r="829">
          <cell r="A829">
            <v>5108010101.0120001</v>
          </cell>
          <cell r="BD829">
            <v>0</v>
          </cell>
          <cell r="BE829">
            <v>0</v>
          </cell>
        </row>
        <row r="830">
          <cell r="A830">
            <v>5108010101.9980001</v>
          </cell>
          <cell r="BD830">
            <v>0</v>
          </cell>
          <cell r="BE830">
            <v>0</v>
          </cell>
        </row>
        <row r="831">
          <cell r="A831">
            <v>5108010101.9989996</v>
          </cell>
          <cell r="BD831">
            <v>0</v>
          </cell>
          <cell r="BE831">
            <v>0</v>
          </cell>
        </row>
        <row r="832">
          <cell r="A832">
            <v>5108010105.0010004</v>
          </cell>
          <cell r="BD832">
            <v>0</v>
          </cell>
          <cell r="BE832">
            <v>0</v>
          </cell>
        </row>
        <row r="833">
          <cell r="A833">
            <v>5108010106.0010004</v>
          </cell>
          <cell r="BD833">
            <v>0</v>
          </cell>
          <cell r="BE833">
            <v>0</v>
          </cell>
        </row>
        <row r="834">
          <cell r="A834">
            <v>5108010107.0010004</v>
          </cell>
          <cell r="BD834">
            <v>22112</v>
          </cell>
          <cell r="BE834">
            <v>0</v>
          </cell>
        </row>
        <row r="835">
          <cell r="A835">
            <v>5108010107.0019999</v>
          </cell>
          <cell r="BD835">
            <v>28562</v>
          </cell>
          <cell r="BE835">
            <v>0</v>
          </cell>
        </row>
        <row r="836">
          <cell r="A836">
            <v>5108010107.0030003</v>
          </cell>
          <cell r="BD836">
            <v>2144.9499999999998</v>
          </cell>
          <cell r="BE836">
            <v>0</v>
          </cell>
        </row>
        <row r="837">
          <cell r="A837">
            <v>5108010107.0039997</v>
          </cell>
          <cell r="BD837">
            <v>11558.5</v>
          </cell>
          <cell r="BE837">
            <v>0</v>
          </cell>
        </row>
        <row r="838">
          <cell r="A838">
            <v>5108010107.0050001</v>
          </cell>
          <cell r="BD838">
            <v>2807.88</v>
          </cell>
          <cell r="BE838">
            <v>0</v>
          </cell>
        </row>
        <row r="839">
          <cell r="A839">
            <v>5108010107.0059996</v>
          </cell>
          <cell r="BD839">
            <v>0</v>
          </cell>
          <cell r="BE839">
            <v>0</v>
          </cell>
        </row>
        <row r="840">
          <cell r="A840">
            <v>5108010107.007</v>
          </cell>
          <cell r="BD840">
            <v>0</v>
          </cell>
          <cell r="BE840">
            <v>0</v>
          </cell>
        </row>
        <row r="841">
          <cell r="A841">
            <v>5108010107.0080004</v>
          </cell>
          <cell r="BD841">
            <v>0</v>
          </cell>
          <cell r="BE841">
            <v>0</v>
          </cell>
        </row>
        <row r="842">
          <cell r="A842">
            <v>5108010107.0089998</v>
          </cell>
          <cell r="BD842">
            <v>0</v>
          </cell>
          <cell r="BE842">
            <v>0</v>
          </cell>
        </row>
        <row r="843">
          <cell r="A843">
            <v>5108010107.0100002</v>
          </cell>
          <cell r="BD843">
            <v>0</v>
          </cell>
          <cell r="BE843">
            <v>0</v>
          </cell>
        </row>
        <row r="844">
          <cell r="A844">
            <v>5108010107.0109997</v>
          </cell>
          <cell r="BD844">
            <v>0</v>
          </cell>
          <cell r="BE844">
            <v>0</v>
          </cell>
        </row>
        <row r="845">
          <cell r="A845">
            <v>5108010107.0120001</v>
          </cell>
          <cell r="BD845">
            <v>0</v>
          </cell>
          <cell r="BE845">
            <v>0</v>
          </cell>
        </row>
        <row r="846">
          <cell r="A846">
            <v>5108010107.9980001</v>
          </cell>
          <cell r="BD846">
            <v>0</v>
          </cell>
          <cell r="BE846">
            <v>0</v>
          </cell>
        </row>
        <row r="847">
          <cell r="A847">
            <v>5108010107.9989996</v>
          </cell>
          <cell r="BD847">
            <v>0</v>
          </cell>
          <cell r="BE847">
            <v>0</v>
          </cell>
        </row>
        <row r="848">
          <cell r="A848">
            <v>5203010102.0010004</v>
          </cell>
          <cell r="BD848">
            <v>0</v>
          </cell>
          <cell r="BE848">
            <v>0</v>
          </cell>
        </row>
        <row r="849">
          <cell r="A849">
            <v>5203010103.0010004</v>
          </cell>
          <cell r="BD849">
            <v>0</v>
          </cell>
          <cell r="BE849">
            <v>0</v>
          </cell>
        </row>
        <row r="850">
          <cell r="A850">
            <v>5203010105.0010004</v>
          </cell>
          <cell r="BD850">
            <v>0</v>
          </cell>
          <cell r="BE850">
            <v>0</v>
          </cell>
        </row>
        <row r="851">
          <cell r="A851">
            <v>5203010106.0010004</v>
          </cell>
          <cell r="BD851">
            <v>0</v>
          </cell>
          <cell r="BE851">
            <v>0</v>
          </cell>
        </row>
        <row r="852">
          <cell r="A852">
            <v>5203010107.0010004</v>
          </cell>
          <cell r="BD852">
            <v>0</v>
          </cell>
          <cell r="BE852">
            <v>0</v>
          </cell>
        </row>
        <row r="853">
          <cell r="A853">
            <v>5203010108.0010004</v>
          </cell>
          <cell r="BD853">
            <v>0</v>
          </cell>
          <cell r="BE853">
            <v>0</v>
          </cell>
        </row>
        <row r="854">
          <cell r="A854">
            <v>5203010109.0010004</v>
          </cell>
          <cell r="BD854">
            <v>0</v>
          </cell>
          <cell r="BE854">
            <v>0</v>
          </cell>
        </row>
        <row r="855">
          <cell r="A855">
            <v>5203010111.0010004</v>
          </cell>
          <cell r="BD855">
            <v>0</v>
          </cell>
          <cell r="BE855">
            <v>0</v>
          </cell>
        </row>
        <row r="856">
          <cell r="A856">
            <v>5203010112.0010004</v>
          </cell>
          <cell r="BD856">
            <v>0</v>
          </cell>
          <cell r="BE856">
            <v>0</v>
          </cell>
        </row>
        <row r="857">
          <cell r="A857">
            <v>5203010113.0010004</v>
          </cell>
          <cell r="BD857">
            <v>0</v>
          </cell>
          <cell r="BE857">
            <v>0</v>
          </cell>
        </row>
        <row r="858">
          <cell r="A858">
            <v>5203010114.0010004</v>
          </cell>
          <cell r="BD858">
            <v>0</v>
          </cell>
          <cell r="BE858">
            <v>0</v>
          </cell>
        </row>
        <row r="859">
          <cell r="A859">
            <v>5203010115.0010004</v>
          </cell>
          <cell r="BD859">
            <v>0</v>
          </cell>
          <cell r="BE859">
            <v>0</v>
          </cell>
        </row>
        <row r="860">
          <cell r="A860">
            <v>5203010116.0010004</v>
          </cell>
          <cell r="BD860">
            <v>0</v>
          </cell>
          <cell r="BE860">
            <v>0</v>
          </cell>
        </row>
        <row r="861">
          <cell r="A861">
            <v>5203010117.0010004</v>
          </cell>
          <cell r="BD861">
            <v>0</v>
          </cell>
          <cell r="BE861">
            <v>0</v>
          </cell>
        </row>
        <row r="862">
          <cell r="A862">
            <v>5203010118.0010004</v>
          </cell>
          <cell r="BD862">
            <v>0</v>
          </cell>
          <cell r="BE862">
            <v>0</v>
          </cell>
        </row>
        <row r="863">
          <cell r="A863">
            <v>5203010119.0010004</v>
          </cell>
          <cell r="BD863">
            <v>0</v>
          </cell>
          <cell r="BE863">
            <v>0</v>
          </cell>
        </row>
        <row r="864">
          <cell r="A864">
            <v>5203010120.0010004</v>
          </cell>
          <cell r="BD864">
            <v>0</v>
          </cell>
          <cell r="BE864">
            <v>0</v>
          </cell>
        </row>
        <row r="865">
          <cell r="A865">
            <v>5203010121.0010004</v>
          </cell>
          <cell r="BD865">
            <v>0</v>
          </cell>
          <cell r="BE865">
            <v>0</v>
          </cell>
        </row>
        <row r="866">
          <cell r="A866">
            <v>5203010122.0010004</v>
          </cell>
          <cell r="BD866">
            <v>0</v>
          </cell>
          <cell r="BE866">
            <v>0</v>
          </cell>
        </row>
        <row r="867">
          <cell r="A867">
            <v>5203010123.0010004</v>
          </cell>
          <cell r="BD867">
            <v>0</v>
          </cell>
          <cell r="BE867">
            <v>0</v>
          </cell>
        </row>
        <row r="868">
          <cell r="A868">
            <v>5203010124.0010004</v>
          </cell>
          <cell r="BD868">
            <v>0</v>
          </cell>
          <cell r="BE868">
            <v>0</v>
          </cell>
        </row>
        <row r="869">
          <cell r="A869">
            <v>5203010125.0010004</v>
          </cell>
          <cell r="BD869">
            <v>0</v>
          </cell>
          <cell r="BE869">
            <v>0</v>
          </cell>
        </row>
        <row r="870">
          <cell r="A870">
            <v>5203010126.0010004</v>
          </cell>
          <cell r="BD870">
            <v>0</v>
          </cell>
          <cell r="BE870">
            <v>0</v>
          </cell>
        </row>
        <row r="871">
          <cell r="A871">
            <v>5203010128.0010004</v>
          </cell>
          <cell r="BD871">
            <v>0</v>
          </cell>
          <cell r="BE871">
            <v>0</v>
          </cell>
        </row>
        <row r="872">
          <cell r="A872">
            <v>5203010129.0010004</v>
          </cell>
          <cell r="BD872">
            <v>0</v>
          </cell>
          <cell r="BE872">
            <v>0</v>
          </cell>
        </row>
        <row r="873">
          <cell r="A873">
            <v>5203010130.0010004</v>
          </cell>
          <cell r="BD873">
            <v>0</v>
          </cell>
          <cell r="BE873">
            <v>0</v>
          </cell>
        </row>
        <row r="874">
          <cell r="A874">
            <v>5203010131.0010004</v>
          </cell>
          <cell r="BD874">
            <v>0</v>
          </cell>
          <cell r="BE874">
            <v>0</v>
          </cell>
        </row>
        <row r="875">
          <cell r="A875">
            <v>5203010132.0010004</v>
          </cell>
          <cell r="BD875">
            <v>0</v>
          </cell>
          <cell r="BE875">
            <v>0</v>
          </cell>
        </row>
        <row r="876">
          <cell r="A876">
            <v>5203010133.0010004</v>
          </cell>
          <cell r="BD876">
            <v>0</v>
          </cell>
          <cell r="BE876">
            <v>0</v>
          </cell>
        </row>
        <row r="877">
          <cell r="A877">
            <v>5203010134.0010004</v>
          </cell>
          <cell r="BD877">
            <v>0</v>
          </cell>
          <cell r="BE877">
            <v>0</v>
          </cell>
        </row>
        <row r="878">
          <cell r="A878">
            <v>5203010144.0010004</v>
          </cell>
          <cell r="BD878">
            <v>0</v>
          </cell>
          <cell r="BE878">
            <v>0</v>
          </cell>
        </row>
        <row r="879">
          <cell r="A879">
            <v>5203010145.0010004</v>
          </cell>
          <cell r="BD879">
            <v>0</v>
          </cell>
          <cell r="BE879">
            <v>0</v>
          </cell>
        </row>
        <row r="880">
          <cell r="A880">
            <v>5203010146.0010004</v>
          </cell>
          <cell r="BD880">
            <v>0</v>
          </cell>
          <cell r="BE880">
            <v>0</v>
          </cell>
        </row>
        <row r="881">
          <cell r="A881">
            <v>5203010147.0010004</v>
          </cell>
          <cell r="BD881">
            <v>0</v>
          </cell>
          <cell r="BE881">
            <v>0</v>
          </cell>
        </row>
        <row r="882">
          <cell r="A882">
            <v>5204010102.0010004</v>
          </cell>
          <cell r="BD882">
            <v>0</v>
          </cell>
          <cell r="BE882">
            <v>0</v>
          </cell>
        </row>
        <row r="883">
          <cell r="A883">
            <v>5204010103.0010004</v>
          </cell>
          <cell r="BD883">
            <v>0</v>
          </cell>
          <cell r="BE883">
            <v>0</v>
          </cell>
        </row>
        <row r="884">
          <cell r="A884">
            <v>5204010104.0010004</v>
          </cell>
          <cell r="BD884">
            <v>0</v>
          </cell>
          <cell r="BE884">
            <v>0</v>
          </cell>
        </row>
        <row r="885">
          <cell r="A885">
            <v>5204010201.0010004</v>
          </cell>
          <cell r="BD885">
            <v>0</v>
          </cell>
          <cell r="BE885">
            <v>0</v>
          </cell>
        </row>
        <row r="886">
          <cell r="A886">
            <v>5401010101.0010004</v>
          </cell>
          <cell r="BD886">
            <v>0</v>
          </cell>
          <cell r="BE886">
            <v>0</v>
          </cell>
        </row>
        <row r="887">
          <cell r="A887">
            <v>5205010101.0010004</v>
          </cell>
          <cell r="BD887">
            <v>42000</v>
          </cell>
          <cell r="BE887">
            <v>0</v>
          </cell>
        </row>
        <row r="888">
          <cell r="A888">
            <v>5208010101.0010004</v>
          </cell>
          <cell r="BD888">
            <v>0</v>
          </cell>
          <cell r="BE888">
            <v>0</v>
          </cell>
        </row>
        <row r="889">
          <cell r="A889">
            <v>5211010101.0010004</v>
          </cell>
          <cell r="BD889">
            <v>0</v>
          </cell>
          <cell r="BE889">
            <v>0</v>
          </cell>
        </row>
        <row r="890">
          <cell r="A890">
            <v>5211010102.0010004</v>
          </cell>
          <cell r="BD890">
            <v>0</v>
          </cell>
          <cell r="BE890">
            <v>0</v>
          </cell>
        </row>
        <row r="891">
          <cell r="A891">
            <v>5211010102.0019999</v>
          </cell>
          <cell r="BD891">
            <v>648380</v>
          </cell>
          <cell r="BE891">
            <v>0</v>
          </cell>
        </row>
        <row r="892">
          <cell r="A892">
            <v>5212010199.0010004</v>
          </cell>
          <cell r="BD892">
            <v>0</v>
          </cell>
          <cell r="BE892">
            <v>0</v>
          </cell>
        </row>
        <row r="893">
          <cell r="A893">
            <v>5212010199.0019999</v>
          </cell>
          <cell r="BD893">
            <v>373793</v>
          </cell>
          <cell r="BE893">
            <v>0</v>
          </cell>
        </row>
        <row r="894">
          <cell r="A894">
            <v>5212010199.0030003</v>
          </cell>
          <cell r="BD894">
            <v>0</v>
          </cell>
          <cell r="BE894">
            <v>0</v>
          </cell>
        </row>
        <row r="895">
          <cell r="A895">
            <v>5212010199.0039997</v>
          </cell>
          <cell r="BD895">
            <v>0</v>
          </cell>
          <cell r="BE895">
            <v>0</v>
          </cell>
        </row>
        <row r="896">
          <cell r="A896">
            <v>5212010199.0050001</v>
          </cell>
          <cell r="BD896">
            <v>0</v>
          </cell>
          <cell r="BE896">
            <v>0</v>
          </cell>
        </row>
        <row r="897">
          <cell r="A897">
            <v>5212010199.0059996</v>
          </cell>
          <cell r="BD897">
            <v>0</v>
          </cell>
          <cell r="BE897">
            <v>0</v>
          </cell>
        </row>
        <row r="898">
          <cell r="A898">
            <v>5212010199.007</v>
          </cell>
          <cell r="BD898">
            <v>0</v>
          </cell>
          <cell r="BE898">
            <v>0</v>
          </cell>
        </row>
        <row r="899">
          <cell r="A899">
            <v>5212010199.9989996</v>
          </cell>
          <cell r="BD899">
            <v>0</v>
          </cell>
          <cell r="BE899">
            <v>0</v>
          </cell>
        </row>
        <row r="900">
          <cell r="BD900" t="str">
            <v/>
          </cell>
          <cell r="BE900" t="str">
            <v/>
          </cell>
        </row>
        <row r="901">
          <cell r="A901">
            <v>5201010102.0010004</v>
          </cell>
          <cell r="BD901">
            <v>0</v>
          </cell>
          <cell r="BE901">
            <v>0</v>
          </cell>
        </row>
        <row r="902">
          <cell r="A902">
            <v>5201020102.0010004</v>
          </cell>
          <cell r="BD902">
            <v>0</v>
          </cell>
          <cell r="BE902">
            <v>0</v>
          </cell>
        </row>
        <row r="903">
          <cell r="A903">
            <v>5201030101.0010004</v>
          </cell>
          <cell r="BD903">
            <v>0</v>
          </cell>
          <cell r="BE903">
            <v>0</v>
          </cell>
        </row>
        <row r="904">
          <cell r="A904">
            <v>5201030102.0010004</v>
          </cell>
          <cell r="BD904">
            <v>0</v>
          </cell>
          <cell r="BE904">
            <v>0</v>
          </cell>
        </row>
        <row r="905">
          <cell r="A905">
            <v>5201030199.0010004</v>
          </cell>
          <cell r="BD905">
            <v>0</v>
          </cell>
          <cell r="BE905">
            <v>0</v>
          </cell>
        </row>
        <row r="906">
          <cell r="A906" t="str">
            <v>รวม</v>
          </cell>
          <cell r="BD906">
            <v>360228610.05999982</v>
          </cell>
          <cell r="BE906">
            <v>360228610.06000006</v>
          </cell>
        </row>
        <row r="908">
          <cell r="BE908">
            <v>113573958.31</v>
          </cell>
        </row>
        <row r="909">
          <cell r="BE909">
            <v>-102000381.33999999</v>
          </cell>
        </row>
        <row r="910">
          <cell r="BE910">
            <v>11573576.970000014</v>
          </cell>
        </row>
        <row r="912">
          <cell r="BE912">
            <v>8690209.1999999993</v>
          </cell>
        </row>
        <row r="913">
          <cell r="BE913">
            <v>1533566.33</v>
          </cell>
        </row>
        <row r="914">
          <cell r="BE914">
            <v>318950.87999999989</v>
          </cell>
        </row>
        <row r="915">
          <cell r="BE915">
            <v>1030850.5600000001</v>
          </cell>
        </row>
        <row r="916">
          <cell r="BE916">
            <v>11573576.970000001</v>
          </cell>
        </row>
        <row r="917">
          <cell r="A917" t="str">
            <v>สรุปผลการตรวจสอบ</v>
          </cell>
        </row>
        <row r="918">
          <cell r="A918" t="str">
            <v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v>
          </cell>
        </row>
        <row r="919">
          <cell r="A919" t="str">
            <v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v>
          </cell>
        </row>
        <row r="921">
          <cell r="A921" t="str">
            <v>เครื่องหมายการตรวจสอบ</v>
          </cell>
        </row>
        <row r="922">
          <cell r="A922" t="str">
            <v>^</v>
          </cell>
        </row>
        <row r="923">
          <cell r="A923" t="str">
            <v>&lt;</v>
          </cell>
        </row>
        <row r="924">
          <cell r="A924" t="str">
            <v>TB</v>
          </cell>
        </row>
        <row r="925">
          <cell r="A925" t="str">
            <v>P/R</v>
          </cell>
        </row>
      </sheetData>
      <sheetData sheetId="12">
        <row r="2">
          <cell r="A2" t="str">
            <v>สำนักตรวจเงินแผ่นดินจังหวัดนครราชสีมา</v>
          </cell>
          <cell r="BB2" t="str">
            <v>แบบ อปท. 8.1.1</v>
          </cell>
        </row>
        <row r="3">
          <cell r="A3" t="str">
            <v>หน่วยรับตรวจ</v>
          </cell>
        </row>
        <row r="4">
          <cell r="A4" t="str">
            <v>งวดการตรวจสอบ</v>
          </cell>
        </row>
        <row r="5">
          <cell r="A5" t="str">
            <v>กระดาษทำการ</v>
          </cell>
        </row>
        <row r="6">
          <cell r="A6" t="str">
            <v>วัตถุประสงค์</v>
          </cell>
        </row>
        <row r="8">
          <cell r="A8" t="str">
            <v>รายงานที่ใช้ประกอบการตรวจสอบ</v>
          </cell>
        </row>
        <row r="11">
          <cell r="A11" t="str">
            <v>ระเบียบ และหนังสือสั่งการที่เกี่ยวข้อง</v>
          </cell>
        </row>
        <row r="17">
          <cell r="A17" t="str">
            <v>รหัสบัญชี</v>
          </cell>
          <cell r="BB17" t="str">
            <v>งบการเงินรวม 
หลังตรวจสอบ</v>
          </cell>
        </row>
        <row r="20">
          <cell r="BB20" t="str">
            <v>เดบิต</v>
          </cell>
          <cell r="BC20" t="str">
            <v>เครดิต</v>
          </cell>
        </row>
        <row r="21">
          <cell r="BB21" t="str">
            <v/>
          </cell>
          <cell r="BC21" t="str">
            <v/>
          </cell>
        </row>
        <row r="22">
          <cell r="A22">
            <v>1101010101.0009999</v>
          </cell>
          <cell r="BB22">
            <v>0</v>
          </cell>
          <cell r="BC22">
            <v>0</v>
          </cell>
        </row>
        <row r="23">
          <cell r="A23">
            <v>1101020501.0009999</v>
          </cell>
          <cell r="BB23">
            <v>0</v>
          </cell>
          <cell r="BC23">
            <v>0</v>
          </cell>
        </row>
        <row r="24">
          <cell r="A24">
            <v>1101030101.0009999</v>
          </cell>
          <cell r="BB24">
            <v>0</v>
          </cell>
          <cell r="BC24">
            <v>0</v>
          </cell>
        </row>
        <row r="25">
          <cell r="A25">
            <v>1101030102.0009999</v>
          </cell>
          <cell r="BB25">
            <v>576324.34</v>
          </cell>
          <cell r="BC25">
            <v>0</v>
          </cell>
        </row>
        <row r="26">
          <cell r="A26">
            <v>1101030102.0009999</v>
          </cell>
          <cell r="BB26">
            <v>427711.32</v>
          </cell>
          <cell r="BC26">
            <v>0</v>
          </cell>
        </row>
        <row r="27">
          <cell r="A27">
            <v>1101030102.0009999</v>
          </cell>
          <cell r="BB27">
            <v>5207310.43</v>
          </cell>
          <cell r="BC27">
            <v>0</v>
          </cell>
        </row>
        <row r="28">
          <cell r="A28">
            <v>1101030102.0009999</v>
          </cell>
          <cell r="BB28">
            <v>63163591.759999998</v>
          </cell>
          <cell r="BC28">
            <v>0</v>
          </cell>
        </row>
        <row r="29">
          <cell r="A29">
            <v>1101030102.0009999</v>
          </cell>
          <cell r="BB29">
            <v>0</v>
          </cell>
          <cell r="BC29">
            <v>0</v>
          </cell>
        </row>
        <row r="30">
          <cell r="A30">
            <v>1101030102.0009999</v>
          </cell>
          <cell r="BB30">
            <v>118103.56</v>
          </cell>
          <cell r="BC30">
            <v>0</v>
          </cell>
        </row>
        <row r="31">
          <cell r="A31">
            <v>1101030102.0009999</v>
          </cell>
          <cell r="BB31">
            <v>0</v>
          </cell>
          <cell r="BC31">
            <v>0</v>
          </cell>
        </row>
        <row r="32">
          <cell r="A32">
            <v>1101030102.0009999</v>
          </cell>
          <cell r="BB32">
            <v>98077.22</v>
          </cell>
          <cell r="BC32">
            <v>0</v>
          </cell>
        </row>
        <row r="33">
          <cell r="A33">
            <v>1101030102.0009999</v>
          </cell>
          <cell r="BB33">
            <v>193452.7</v>
          </cell>
          <cell r="BC33">
            <v>0</v>
          </cell>
        </row>
        <row r="34">
          <cell r="A34">
            <v>1101030199.0009999</v>
          </cell>
          <cell r="BB34">
            <v>0</v>
          </cell>
          <cell r="BC34">
            <v>0</v>
          </cell>
        </row>
        <row r="35">
          <cell r="A35">
            <v>1101030199.0009999</v>
          </cell>
          <cell r="BB35">
            <v>0</v>
          </cell>
          <cell r="BC35">
            <v>0</v>
          </cell>
        </row>
        <row r="36">
          <cell r="BB36" t="str">
            <v/>
          </cell>
          <cell r="BC36" t="str">
            <v/>
          </cell>
        </row>
        <row r="37">
          <cell r="A37">
            <v>1102010102.0009999</v>
          </cell>
          <cell r="BB37">
            <v>0</v>
          </cell>
          <cell r="BC37">
            <v>0</v>
          </cell>
        </row>
        <row r="38">
          <cell r="A38">
            <v>1102010102.0020001</v>
          </cell>
          <cell r="BB38">
            <v>0</v>
          </cell>
          <cell r="BC38">
            <v>0</v>
          </cell>
        </row>
        <row r="39">
          <cell r="A39">
            <v>1102010102.003</v>
          </cell>
          <cell r="BB39">
            <v>0</v>
          </cell>
          <cell r="BC39">
            <v>0</v>
          </cell>
        </row>
        <row r="40">
          <cell r="A40">
            <v>1102030102.0009999</v>
          </cell>
          <cell r="BB40">
            <v>0</v>
          </cell>
          <cell r="BC40">
            <v>0</v>
          </cell>
        </row>
        <row r="41">
          <cell r="A41">
            <v>1102030102.9990001</v>
          </cell>
          <cell r="BB41">
            <v>0</v>
          </cell>
          <cell r="BC41">
            <v>0</v>
          </cell>
        </row>
        <row r="42">
          <cell r="A42">
            <v>1102050101.0009999</v>
          </cell>
          <cell r="BB42">
            <v>0</v>
          </cell>
          <cell r="BC42">
            <v>0</v>
          </cell>
        </row>
        <row r="43">
          <cell r="A43">
            <v>1102050102.0009999</v>
          </cell>
          <cell r="BB43">
            <v>307600</v>
          </cell>
          <cell r="BC43">
            <v>0</v>
          </cell>
        </row>
        <row r="44">
          <cell r="A44">
            <v>1102050106.0009999</v>
          </cell>
          <cell r="BB44">
            <v>3316.27</v>
          </cell>
          <cell r="BC44">
            <v>0</v>
          </cell>
        </row>
        <row r="45">
          <cell r="A45">
            <v>1102050107.0009999</v>
          </cell>
          <cell r="BB45">
            <v>87487.92</v>
          </cell>
          <cell r="BC45">
            <v>0</v>
          </cell>
        </row>
        <row r="46">
          <cell r="A46">
            <v>1102050107.0020001</v>
          </cell>
          <cell r="BB46">
            <v>0</v>
          </cell>
          <cell r="BC46">
            <v>0</v>
          </cell>
        </row>
        <row r="47">
          <cell r="A47">
            <v>1102050123.0009999</v>
          </cell>
          <cell r="BB47">
            <v>0</v>
          </cell>
          <cell r="BC47">
            <v>10204</v>
          </cell>
        </row>
        <row r="48">
          <cell r="A48">
            <v>1102050123.0020001</v>
          </cell>
          <cell r="BB48">
            <v>0</v>
          </cell>
          <cell r="BC48">
            <v>210561.5</v>
          </cell>
        </row>
        <row r="49">
          <cell r="A49">
            <v>1102050123.003</v>
          </cell>
          <cell r="BB49">
            <v>0</v>
          </cell>
          <cell r="BC49">
            <v>17274.23</v>
          </cell>
        </row>
        <row r="50">
          <cell r="A50">
            <v>1102050123.0039999</v>
          </cell>
          <cell r="BB50">
            <v>0</v>
          </cell>
          <cell r="BC50">
            <v>82236</v>
          </cell>
        </row>
        <row r="51">
          <cell r="A51">
            <v>1102050123.0050001</v>
          </cell>
          <cell r="BB51">
            <v>0</v>
          </cell>
          <cell r="BC51">
            <v>0</v>
          </cell>
        </row>
        <row r="52">
          <cell r="A52">
            <v>1102050123.006</v>
          </cell>
          <cell r="BB52">
            <v>0</v>
          </cell>
          <cell r="BC52">
            <v>0</v>
          </cell>
        </row>
        <row r="53">
          <cell r="A53">
            <v>1102050123.007</v>
          </cell>
          <cell r="BB53">
            <v>0</v>
          </cell>
          <cell r="BC53">
            <v>0</v>
          </cell>
        </row>
        <row r="54">
          <cell r="A54">
            <v>1102050123.0079999</v>
          </cell>
          <cell r="BB54">
            <v>0</v>
          </cell>
          <cell r="BC54">
            <v>0</v>
          </cell>
        </row>
        <row r="55">
          <cell r="A55">
            <v>1102050123.0090001</v>
          </cell>
          <cell r="BB55">
            <v>0</v>
          </cell>
          <cell r="BC55">
            <v>0</v>
          </cell>
        </row>
        <row r="56">
          <cell r="A56">
            <v>1102050123.01</v>
          </cell>
          <cell r="BB56">
            <v>0</v>
          </cell>
          <cell r="BC56">
            <v>0</v>
          </cell>
        </row>
        <row r="57">
          <cell r="A57">
            <v>1102050123.0109999</v>
          </cell>
          <cell r="BB57">
            <v>0</v>
          </cell>
          <cell r="BC57">
            <v>0</v>
          </cell>
        </row>
        <row r="58">
          <cell r="A58">
            <v>1102050123.0120001</v>
          </cell>
          <cell r="BB58">
            <v>0</v>
          </cell>
          <cell r="BC58">
            <v>0</v>
          </cell>
        </row>
        <row r="59">
          <cell r="A59">
            <v>1102050123.9979999</v>
          </cell>
          <cell r="BB59">
            <v>0</v>
          </cell>
          <cell r="BC59">
            <v>0</v>
          </cell>
        </row>
        <row r="60">
          <cell r="A60">
            <v>1102050123.9990001</v>
          </cell>
          <cell r="BB60">
            <v>0</v>
          </cell>
          <cell r="BC60">
            <v>0</v>
          </cell>
        </row>
        <row r="61">
          <cell r="A61">
            <v>1102050129.0009999</v>
          </cell>
          <cell r="BB61">
            <v>0</v>
          </cell>
          <cell r="BC61">
            <v>0</v>
          </cell>
        </row>
        <row r="62">
          <cell r="A62">
            <v>1102050193.0009999</v>
          </cell>
          <cell r="BB62">
            <v>0</v>
          </cell>
          <cell r="BC62">
            <v>0</v>
          </cell>
        </row>
        <row r="63">
          <cell r="A63">
            <v>1102050193.0020001</v>
          </cell>
          <cell r="BB63">
            <v>0</v>
          </cell>
          <cell r="BC63">
            <v>0</v>
          </cell>
        </row>
        <row r="64">
          <cell r="A64">
            <v>1102050193.9990001</v>
          </cell>
          <cell r="BB64">
            <v>0</v>
          </cell>
          <cell r="BC64">
            <v>0</v>
          </cell>
        </row>
        <row r="65">
          <cell r="A65">
            <v>1102050194.0009999</v>
          </cell>
          <cell r="BB65">
            <v>277274</v>
          </cell>
          <cell r="BC65">
            <v>0</v>
          </cell>
        </row>
        <row r="66">
          <cell r="A66">
            <v>1102050194.0020001</v>
          </cell>
          <cell r="BB66">
            <v>19828.060000000001</v>
          </cell>
          <cell r="BC66">
            <v>0</v>
          </cell>
        </row>
        <row r="67">
          <cell r="A67">
            <v>1102050194.003</v>
          </cell>
          <cell r="BB67">
            <v>107900</v>
          </cell>
          <cell r="BC67">
            <v>0</v>
          </cell>
        </row>
        <row r="68">
          <cell r="A68">
            <v>1102050194.0039999</v>
          </cell>
          <cell r="BB68">
            <v>47858.83</v>
          </cell>
          <cell r="BC68">
            <v>0</v>
          </cell>
        </row>
        <row r="69">
          <cell r="A69">
            <v>1102050194.0050001</v>
          </cell>
          <cell r="BB69">
            <v>0</v>
          </cell>
          <cell r="BC69">
            <v>0</v>
          </cell>
        </row>
        <row r="70">
          <cell r="A70">
            <v>1102050194.006</v>
          </cell>
          <cell r="BB70">
            <v>0</v>
          </cell>
          <cell r="BC70">
            <v>0</v>
          </cell>
        </row>
        <row r="71">
          <cell r="A71">
            <v>1102050194.007</v>
          </cell>
          <cell r="BB71">
            <v>0</v>
          </cell>
          <cell r="BC71">
            <v>0</v>
          </cell>
        </row>
        <row r="72">
          <cell r="A72">
            <v>1102050194.0079999</v>
          </cell>
          <cell r="BB72">
            <v>0</v>
          </cell>
          <cell r="BC72">
            <v>0</v>
          </cell>
        </row>
        <row r="73">
          <cell r="A73">
            <v>1102050194.0090001</v>
          </cell>
          <cell r="BB73">
            <v>0</v>
          </cell>
          <cell r="BC73">
            <v>0</v>
          </cell>
        </row>
        <row r="74">
          <cell r="A74">
            <v>1102050194.01</v>
          </cell>
          <cell r="BB74">
            <v>0</v>
          </cell>
          <cell r="BC74">
            <v>0</v>
          </cell>
        </row>
        <row r="75">
          <cell r="A75">
            <v>1102050194.0109999</v>
          </cell>
          <cell r="BB75">
            <v>0</v>
          </cell>
          <cell r="BC75">
            <v>0</v>
          </cell>
        </row>
        <row r="76">
          <cell r="A76">
            <v>1102050194.0120001</v>
          </cell>
          <cell r="BB76">
            <v>0</v>
          </cell>
          <cell r="BC76">
            <v>0</v>
          </cell>
        </row>
        <row r="77">
          <cell r="A77">
            <v>1102050194.9979999</v>
          </cell>
          <cell r="BB77">
            <v>0</v>
          </cell>
          <cell r="BC77">
            <v>0</v>
          </cell>
        </row>
        <row r="78">
          <cell r="A78">
            <v>1102050194.9990001</v>
          </cell>
          <cell r="BB78">
            <v>0</v>
          </cell>
          <cell r="BC78">
            <v>0</v>
          </cell>
        </row>
        <row r="79">
          <cell r="BB79" t="str">
            <v/>
          </cell>
          <cell r="BC79" t="str">
            <v/>
          </cell>
        </row>
        <row r="80">
          <cell r="A80">
            <v>1103020110.0009999</v>
          </cell>
          <cell r="BB80">
            <v>0</v>
          </cell>
          <cell r="BC80">
            <v>0</v>
          </cell>
        </row>
        <row r="81">
          <cell r="A81">
            <v>1103020111.0009999</v>
          </cell>
          <cell r="BB81">
            <v>0</v>
          </cell>
          <cell r="BC81">
            <v>0</v>
          </cell>
        </row>
        <row r="82">
          <cell r="A82">
            <v>1103020112.0009999</v>
          </cell>
          <cell r="BB82">
            <v>0</v>
          </cell>
          <cell r="BC82">
            <v>0</v>
          </cell>
        </row>
        <row r="83">
          <cell r="A83">
            <v>1103020115.0009999</v>
          </cell>
          <cell r="BB83">
            <v>20998.26</v>
          </cell>
          <cell r="BC83">
            <v>0</v>
          </cell>
        </row>
        <row r="84">
          <cell r="BB84" t="str">
            <v/>
          </cell>
          <cell r="BC84" t="str">
            <v/>
          </cell>
        </row>
        <row r="85">
          <cell r="A85">
            <v>1104010101.0009999</v>
          </cell>
          <cell r="BB85">
            <v>1086.1500000000001</v>
          </cell>
          <cell r="BC85">
            <v>0</v>
          </cell>
        </row>
        <row r="86">
          <cell r="A86">
            <v>1104010101.0009999</v>
          </cell>
          <cell r="BB86">
            <v>16379934.699999999</v>
          </cell>
          <cell r="BC86">
            <v>0</v>
          </cell>
        </row>
        <row r="87">
          <cell r="BB87" t="str">
            <v/>
          </cell>
          <cell r="BC87" t="str">
            <v/>
          </cell>
        </row>
        <row r="88">
          <cell r="A88">
            <v>1105010101.0009999</v>
          </cell>
          <cell r="BB88">
            <v>0</v>
          </cell>
          <cell r="BC88">
            <v>0</v>
          </cell>
        </row>
        <row r="89">
          <cell r="A89">
            <v>1105010102.0009999</v>
          </cell>
          <cell r="BB89">
            <v>0</v>
          </cell>
          <cell r="BC89">
            <v>0</v>
          </cell>
        </row>
        <row r="90">
          <cell r="A90">
            <v>1105010103.0009999</v>
          </cell>
          <cell r="BB90">
            <v>0</v>
          </cell>
          <cell r="BC90">
            <v>0</v>
          </cell>
        </row>
        <row r="91">
          <cell r="A91">
            <v>1105010103.0020001</v>
          </cell>
          <cell r="BB91">
            <v>0</v>
          </cell>
          <cell r="BC91">
            <v>0</v>
          </cell>
        </row>
        <row r="92">
          <cell r="A92">
            <v>1105010103.003</v>
          </cell>
          <cell r="BB92">
            <v>0</v>
          </cell>
          <cell r="BC92">
            <v>0</v>
          </cell>
        </row>
        <row r="93">
          <cell r="A93">
            <v>1105010103.0039999</v>
          </cell>
          <cell r="BB93">
            <v>0</v>
          </cell>
          <cell r="BC93">
            <v>0</v>
          </cell>
        </row>
        <row r="94">
          <cell r="A94">
            <v>1105010103.0050001</v>
          </cell>
          <cell r="BB94">
            <v>0</v>
          </cell>
          <cell r="BC94">
            <v>0</v>
          </cell>
        </row>
        <row r="95">
          <cell r="A95">
            <v>1105010105.0009999</v>
          </cell>
          <cell r="BB95">
            <v>605309.48</v>
          </cell>
          <cell r="BC95">
            <v>0</v>
          </cell>
        </row>
        <row r="96">
          <cell r="BB96" t="str">
            <v/>
          </cell>
          <cell r="BC96" t="str">
            <v/>
          </cell>
        </row>
        <row r="97">
          <cell r="A97">
            <v>1106010103.0009999</v>
          </cell>
          <cell r="BB97">
            <v>128633.13</v>
          </cell>
          <cell r="BC97">
            <v>0</v>
          </cell>
        </row>
        <row r="98">
          <cell r="A98">
            <v>1106010199.0009999</v>
          </cell>
          <cell r="BB98">
            <v>0</v>
          </cell>
          <cell r="BC98">
            <v>0</v>
          </cell>
        </row>
        <row r="99">
          <cell r="A99">
            <v>1106010199.0020001</v>
          </cell>
          <cell r="BB99">
            <v>0</v>
          </cell>
          <cell r="BC99">
            <v>0</v>
          </cell>
        </row>
        <row r="100">
          <cell r="A100">
            <v>1106010199.003</v>
          </cell>
          <cell r="BB100">
            <v>0</v>
          </cell>
          <cell r="BC100">
            <v>0</v>
          </cell>
        </row>
        <row r="101">
          <cell r="A101">
            <v>1106010199.0039999</v>
          </cell>
          <cell r="BB101">
            <v>0</v>
          </cell>
          <cell r="BC101">
            <v>0</v>
          </cell>
        </row>
        <row r="102">
          <cell r="A102">
            <v>1106010199.9990001</v>
          </cell>
          <cell r="BB102">
            <v>0</v>
          </cell>
          <cell r="BC102">
            <v>0</v>
          </cell>
        </row>
        <row r="103">
          <cell r="BB103" t="str">
            <v/>
          </cell>
          <cell r="BC103" t="str">
            <v/>
          </cell>
        </row>
        <row r="104">
          <cell r="A104">
            <v>1201030102.0009999</v>
          </cell>
          <cell r="BB104">
            <v>0</v>
          </cell>
          <cell r="BC104">
            <v>0</v>
          </cell>
        </row>
        <row r="105">
          <cell r="A105">
            <v>1201030102.9990001</v>
          </cell>
          <cell r="BB105">
            <v>0</v>
          </cell>
          <cell r="BC105">
            <v>0</v>
          </cell>
        </row>
        <row r="106">
          <cell r="A106">
            <v>1201050119.0009999</v>
          </cell>
          <cell r="BB106">
            <v>0</v>
          </cell>
          <cell r="BC106">
            <v>0</v>
          </cell>
        </row>
        <row r="107">
          <cell r="A107">
            <v>1201050198.9990001</v>
          </cell>
          <cell r="BB107">
            <v>0</v>
          </cell>
          <cell r="BC107">
            <v>0</v>
          </cell>
        </row>
        <row r="108">
          <cell r="BB108" t="str">
            <v/>
          </cell>
          <cell r="BC108" t="str">
            <v/>
          </cell>
        </row>
        <row r="109">
          <cell r="A109">
            <v>1203010101.0009999</v>
          </cell>
          <cell r="BB109">
            <v>0</v>
          </cell>
          <cell r="BC109">
            <v>0</v>
          </cell>
        </row>
        <row r="110">
          <cell r="A110">
            <v>1203020199.0009999</v>
          </cell>
          <cell r="BB110">
            <v>0</v>
          </cell>
          <cell r="BC110">
            <v>0</v>
          </cell>
        </row>
        <row r="111">
          <cell r="A111">
            <v>1203020199.0020001</v>
          </cell>
          <cell r="BB111">
            <v>0</v>
          </cell>
          <cell r="BC111">
            <v>0</v>
          </cell>
        </row>
        <row r="112">
          <cell r="A112">
            <v>1203020199.003</v>
          </cell>
          <cell r="BB112">
            <v>0</v>
          </cell>
          <cell r="BC112">
            <v>0</v>
          </cell>
        </row>
        <row r="113">
          <cell r="A113">
            <v>1203020199.0039999</v>
          </cell>
          <cell r="BB113">
            <v>0</v>
          </cell>
          <cell r="BC113">
            <v>0</v>
          </cell>
        </row>
        <row r="114">
          <cell r="A114">
            <v>1203020199.0050001</v>
          </cell>
          <cell r="BB114">
            <v>0</v>
          </cell>
          <cell r="BC114">
            <v>0</v>
          </cell>
        </row>
        <row r="115">
          <cell r="A115">
            <v>1203020199.9990001</v>
          </cell>
          <cell r="BB115">
            <v>0</v>
          </cell>
          <cell r="BC115">
            <v>0</v>
          </cell>
        </row>
        <row r="116">
          <cell r="BB116" t="str">
            <v/>
          </cell>
          <cell r="BC116" t="str">
            <v/>
          </cell>
        </row>
        <row r="117">
          <cell r="A117">
            <v>1204010101.0009999</v>
          </cell>
          <cell r="BB117">
            <v>4402000</v>
          </cell>
          <cell r="BC117">
            <v>0</v>
          </cell>
        </row>
        <row r="118">
          <cell r="A118">
            <v>1204010103.0009999</v>
          </cell>
          <cell r="BB118">
            <v>0</v>
          </cell>
          <cell r="BC118">
            <v>0</v>
          </cell>
        </row>
        <row r="119">
          <cell r="A119">
            <v>1204040101.0009999</v>
          </cell>
          <cell r="BB119">
            <v>0</v>
          </cell>
          <cell r="BC119">
            <v>0</v>
          </cell>
        </row>
        <row r="120">
          <cell r="BB120" t="str">
            <v/>
          </cell>
          <cell r="BC120" t="str">
            <v/>
          </cell>
        </row>
        <row r="121">
          <cell r="A121">
            <v>1205010101.0009999</v>
          </cell>
          <cell r="BB121">
            <v>1870000</v>
          </cell>
          <cell r="BC121">
            <v>0</v>
          </cell>
        </row>
        <row r="122">
          <cell r="A122">
            <v>1205010103.0009999</v>
          </cell>
          <cell r="BB122">
            <v>0</v>
          </cell>
          <cell r="BC122">
            <v>1147972.1599999999</v>
          </cell>
        </row>
        <row r="123">
          <cell r="A123">
            <v>1205020101.0009999</v>
          </cell>
          <cell r="BB123">
            <v>9553567</v>
          </cell>
          <cell r="BC123">
            <v>0</v>
          </cell>
        </row>
        <row r="124">
          <cell r="A124">
            <v>1205020103.0009999</v>
          </cell>
          <cell r="BB124">
            <v>0</v>
          </cell>
          <cell r="BC124">
            <v>4503525.49</v>
          </cell>
        </row>
        <row r="125">
          <cell r="A125">
            <v>1205030101.0009999</v>
          </cell>
          <cell r="BB125">
            <v>2736050</v>
          </cell>
          <cell r="BC125">
            <v>0</v>
          </cell>
        </row>
        <row r="126">
          <cell r="A126">
            <v>1205030103.0009999</v>
          </cell>
          <cell r="BB126">
            <v>0</v>
          </cell>
          <cell r="BC126">
            <v>1165708.07</v>
          </cell>
        </row>
        <row r="127">
          <cell r="A127">
            <v>1205030104.0009999</v>
          </cell>
          <cell r="BB127">
            <v>0</v>
          </cell>
          <cell r="BC127">
            <v>0</v>
          </cell>
        </row>
        <row r="128">
          <cell r="A128">
            <v>1205030105.0009999</v>
          </cell>
          <cell r="BB128">
            <v>0</v>
          </cell>
          <cell r="BC128">
            <v>0</v>
          </cell>
        </row>
        <row r="129">
          <cell r="A129">
            <v>1205030106.0009999</v>
          </cell>
          <cell r="BB129">
            <v>0</v>
          </cell>
          <cell r="BC129">
            <v>0</v>
          </cell>
        </row>
        <row r="130">
          <cell r="A130">
            <v>1205030108.0009999</v>
          </cell>
          <cell r="BB130">
            <v>0</v>
          </cell>
          <cell r="BC130">
            <v>0</v>
          </cell>
        </row>
        <row r="131">
          <cell r="A131">
            <v>1205040101.0009999</v>
          </cell>
          <cell r="BB131">
            <v>843600</v>
          </cell>
          <cell r="BC131">
            <v>0</v>
          </cell>
        </row>
        <row r="132">
          <cell r="A132">
            <v>1205040103.0009999</v>
          </cell>
          <cell r="BB132">
            <v>0</v>
          </cell>
          <cell r="BC132">
            <v>251775</v>
          </cell>
        </row>
        <row r="133">
          <cell r="A133">
            <v>1205040104.0009999</v>
          </cell>
          <cell r="BB133">
            <v>0</v>
          </cell>
          <cell r="BC133">
            <v>0</v>
          </cell>
        </row>
        <row r="134">
          <cell r="A134">
            <v>1205040105.0009999</v>
          </cell>
          <cell r="BB134">
            <v>0</v>
          </cell>
          <cell r="BC134">
            <v>0</v>
          </cell>
        </row>
        <row r="135">
          <cell r="A135">
            <v>1205060101.0009999</v>
          </cell>
          <cell r="BB135">
            <v>0</v>
          </cell>
          <cell r="BC135">
            <v>0</v>
          </cell>
        </row>
        <row r="136">
          <cell r="A136">
            <v>1205060102.0009999</v>
          </cell>
          <cell r="BB136">
            <v>0</v>
          </cell>
          <cell r="BC136">
            <v>0</v>
          </cell>
        </row>
        <row r="137">
          <cell r="BB137" t="str">
            <v/>
          </cell>
          <cell r="BC137" t="str">
            <v/>
          </cell>
        </row>
        <row r="138">
          <cell r="A138">
            <v>1206010101.0009999</v>
          </cell>
          <cell r="BB138">
            <v>686299</v>
          </cell>
          <cell r="BC138">
            <v>0</v>
          </cell>
        </row>
        <row r="139">
          <cell r="A139">
            <v>1206010102.0009999</v>
          </cell>
          <cell r="BB139">
            <v>0</v>
          </cell>
          <cell r="BC139">
            <v>0</v>
          </cell>
        </row>
        <row r="140">
          <cell r="A140">
            <v>1206010103.0009999</v>
          </cell>
          <cell r="BB140">
            <v>0</v>
          </cell>
          <cell r="BC140">
            <v>257833.81</v>
          </cell>
        </row>
        <row r="141">
          <cell r="A141">
            <v>1206020101.0009999</v>
          </cell>
          <cell r="BB141">
            <v>3287000</v>
          </cell>
          <cell r="BC141">
            <v>0</v>
          </cell>
        </row>
        <row r="142">
          <cell r="A142">
            <v>1206020102.0009999</v>
          </cell>
          <cell r="BB142">
            <v>0</v>
          </cell>
          <cell r="BC142">
            <v>0</v>
          </cell>
        </row>
        <row r="143">
          <cell r="A143">
            <v>1206020103.0009999</v>
          </cell>
          <cell r="BB143">
            <v>0</v>
          </cell>
          <cell r="BC143">
            <v>557733.31999999995</v>
          </cell>
        </row>
        <row r="144">
          <cell r="A144">
            <v>1206030101.0009999</v>
          </cell>
          <cell r="BB144">
            <v>297700</v>
          </cell>
          <cell r="BC144">
            <v>0</v>
          </cell>
        </row>
        <row r="145">
          <cell r="A145">
            <v>1206030102.0009999</v>
          </cell>
          <cell r="BB145">
            <v>0</v>
          </cell>
          <cell r="BC145">
            <v>0</v>
          </cell>
        </row>
        <row r="146">
          <cell r="A146">
            <v>1206030103.0009999</v>
          </cell>
          <cell r="BB146">
            <v>0</v>
          </cell>
          <cell r="BC146">
            <v>141514.75</v>
          </cell>
        </row>
        <row r="147">
          <cell r="A147">
            <v>1206040101.0009999</v>
          </cell>
          <cell r="BB147">
            <v>52600</v>
          </cell>
          <cell r="BC147">
            <v>0</v>
          </cell>
        </row>
        <row r="148">
          <cell r="A148">
            <v>1206040102.0009999</v>
          </cell>
          <cell r="BB148">
            <v>0</v>
          </cell>
          <cell r="BC148">
            <v>0</v>
          </cell>
        </row>
        <row r="149">
          <cell r="A149">
            <v>1206040103.0009999</v>
          </cell>
          <cell r="BB149">
            <v>0</v>
          </cell>
          <cell r="BC149">
            <v>19633.330000000002</v>
          </cell>
        </row>
        <row r="150">
          <cell r="A150">
            <v>1206050101.0009999</v>
          </cell>
          <cell r="BB150">
            <v>59000</v>
          </cell>
          <cell r="BC150">
            <v>0</v>
          </cell>
        </row>
        <row r="151">
          <cell r="A151">
            <v>1206050102.0009999</v>
          </cell>
          <cell r="BB151">
            <v>0</v>
          </cell>
          <cell r="BC151">
            <v>0</v>
          </cell>
        </row>
        <row r="152">
          <cell r="A152">
            <v>1206050103.0009999</v>
          </cell>
          <cell r="BB152">
            <v>0</v>
          </cell>
          <cell r="BC152">
            <v>10325</v>
          </cell>
        </row>
        <row r="153">
          <cell r="A153">
            <v>1206060101.0009999</v>
          </cell>
          <cell r="BB153">
            <v>0</v>
          </cell>
          <cell r="BC153">
            <v>0</v>
          </cell>
        </row>
        <row r="154">
          <cell r="A154">
            <v>1206060102.0009999</v>
          </cell>
          <cell r="BB154">
            <v>0</v>
          </cell>
          <cell r="BC154">
            <v>0</v>
          </cell>
        </row>
        <row r="155">
          <cell r="A155">
            <v>1206060103.0009999</v>
          </cell>
          <cell r="BB155">
            <v>0</v>
          </cell>
          <cell r="BC155">
            <v>0</v>
          </cell>
        </row>
        <row r="156">
          <cell r="A156">
            <v>1206070101.0009999</v>
          </cell>
          <cell r="BB156">
            <v>0</v>
          </cell>
          <cell r="BC156">
            <v>0</v>
          </cell>
        </row>
        <row r="157">
          <cell r="A157">
            <v>1206070102.0009999</v>
          </cell>
          <cell r="BB157">
            <v>0</v>
          </cell>
          <cell r="BC157">
            <v>0</v>
          </cell>
        </row>
        <row r="158">
          <cell r="A158">
            <v>1206070103.0009999</v>
          </cell>
          <cell r="BB158">
            <v>0</v>
          </cell>
          <cell r="BC158">
            <v>0</v>
          </cell>
        </row>
        <row r="159">
          <cell r="A159">
            <v>1206080101.0009999</v>
          </cell>
          <cell r="BB159">
            <v>0</v>
          </cell>
          <cell r="BC159">
            <v>0</v>
          </cell>
        </row>
        <row r="160">
          <cell r="A160">
            <v>1206080102.0009999</v>
          </cell>
          <cell r="BB160">
            <v>0</v>
          </cell>
          <cell r="BC160">
            <v>0</v>
          </cell>
        </row>
        <row r="161">
          <cell r="A161">
            <v>1206080103.0009999</v>
          </cell>
          <cell r="BB161">
            <v>0</v>
          </cell>
          <cell r="BC161">
            <v>0</v>
          </cell>
        </row>
        <row r="162">
          <cell r="A162">
            <v>1206090101.0009999</v>
          </cell>
          <cell r="BB162">
            <v>377398</v>
          </cell>
          <cell r="BC162">
            <v>0</v>
          </cell>
        </row>
        <row r="163">
          <cell r="A163">
            <v>1206090102.0009999</v>
          </cell>
          <cell r="BB163">
            <v>0</v>
          </cell>
          <cell r="BC163">
            <v>0</v>
          </cell>
        </row>
        <row r="164">
          <cell r="A164">
            <v>1206090103.0009999</v>
          </cell>
          <cell r="BB164">
            <v>0</v>
          </cell>
          <cell r="BC164">
            <v>121012.25</v>
          </cell>
        </row>
        <row r="165">
          <cell r="A165">
            <v>1206100101.0009999</v>
          </cell>
          <cell r="BB165">
            <v>912210</v>
          </cell>
          <cell r="BC165">
            <v>0</v>
          </cell>
        </row>
        <row r="166">
          <cell r="A166">
            <v>1206100102.0009999</v>
          </cell>
          <cell r="BB166">
            <v>0</v>
          </cell>
          <cell r="BC166">
            <v>0</v>
          </cell>
        </row>
        <row r="167">
          <cell r="A167">
            <v>1206100103.0009999</v>
          </cell>
          <cell r="BB167">
            <v>0</v>
          </cell>
          <cell r="BC167">
            <v>377674.64</v>
          </cell>
        </row>
        <row r="168">
          <cell r="A168">
            <v>1206110101.0009999</v>
          </cell>
          <cell r="BB168">
            <v>115200</v>
          </cell>
          <cell r="BC168">
            <v>0</v>
          </cell>
        </row>
        <row r="169">
          <cell r="A169">
            <v>1206110102.0009999</v>
          </cell>
          <cell r="BB169">
            <v>0</v>
          </cell>
          <cell r="BC169">
            <v>0</v>
          </cell>
        </row>
        <row r="170">
          <cell r="A170">
            <v>1206110103.0009999</v>
          </cell>
          <cell r="BB170">
            <v>0</v>
          </cell>
          <cell r="BC170">
            <v>39590.14</v>
          </cell>
        </row>
        <row r="171">
          <cell r="A171">
            <v>1206120101.0009999</v>
          </cell>
          <cell r="BB171">
            <v>10000</v>
          </cell>
          <cell r="BC171">
            <v>0</v>
          </cell>
        </row>
        <row r="172">
          <cell r="A172">
            <v>1206120102.0009999</v>
          </cell>
          <cell r="BB172">
            <v>0</v>
          </cell>
          <cell r="BC172">
            <v>0</v>
          </cell>
        </row>
        <row r="173">
          <cell r="A173">
            <v>1206120103.0009999</v>
          </cell>
          <cell r="BB173">
            <v>0</v>
          </cell>
          <cell r="BC173">
            <v>3166.67</v>
          </cell>
        </row>
        <row r="174">
          <cell r="A174">
            <v>1206130101.0009999</v>
          </cell>
          <cell r="BB174">
            <v>0</v>
          </cell>
          <cell r="BC174">
            <v>0</v>
          </cell>
        </row>
        <row r="175">
          <cell r="A175">
            <v>1206130102.0009999</v>
          </cell>
          <cell r="BB175">
            <v>0</v>
          </cell>
          <cell r="BC175">
            <v>0</v>
          </cell>
        </row>
        <row r="176">
          <cell r="A176">
            <v>1206130103.0009999</v>
          </cell>
          <cell r="BB176">
            <v>0</v>
          </cell>
          <cell r="BC176">
            <v>0</v>
          </cell>
        </row>
        <row r="177">
          <cell r="A177">
            <v>1206140101.0009999</v>
          </cell>
          <cell r="BB177">
            <v>0</v>
          </cell>
          <cell r="BC177">
            <v>0</v>
          </cell>
        </row>
        <row r="178">
          <cell r="A178">
            <v>1206140102.0009999</v>
          </cell>
          <cell r="BB178">
            <v>0</v>
          </cell>
          <cell r="BC178">
            <v>0</v>
          </cell>
        </row>
        <row r="179">
          <cell r="A179">
            <v>1206140103.0009999</v>
          </cell>
          <cell r="BB179">
            <v>0</v>
          </cell>
          <cell r="BC179">
            <v>0</v>
          </cell>
        </row>
        <row r="180">
          <cell r="A180">
            <v>1206150101.0009999</v>
          </cell>
          <cell r="BB180">
            <v>31020</v>
          </cell>
          <cell r="BC180">
            <v>0</v>
          </cell>
        </row>
        <row r="181">
          <cell r="A181">
            <v>1206150102.0009999</v>
          </cell>
          <cell r="BB181">
            <v>0</v>
          </cell>
          <cell r="BC181">
            <v>0</v>
          </cell>
        </row>
        <row r="182">
          <cell r="A182">
            <v>1206150103.0009999</v>
          </cell>
          <cell r="BB182">
            <v>0</v>
          </cell>
          <cell r="BC182">
            <v>1104.82</v>
          </cell>
        </row>
        <row r="183">
          <cell r="A183">
            <v>1206160101.0009999</v>
          </cell>
          <cell r="BB183">
            <v>1462879.98</v>
          </cell>
          <cell r="BC183">
            <v>0</v>
          </cell>
        </row>
        <row r="184">
          <cell r="A184">
            <v>1206160102.0009999</v>
          </cell>
          <cell r="BB184">
            <v>0</v>
          </cell>
          <cell r="BC184">
            <v>0</v>
          </cell>
        </row>
        <row r="185">
          <cell r="A185">
            <v>1206160103.0009999</v>
          </cell>
          <cell r="BB185">
            <v>0</v>
          </cell>
          <cell r="BC185">
            <v>585108.79</v>
          </cell>
        </row>
        <row r="186">
          <cell r="A186">
            <v>1206160104.0009999</v>
          </cell>
          <cell r="BB186">
            <v>0</v>
          </cell>
          <cell r="BC186">
            <v>0</v>
          </cell>
        </row>
        <row r="187">
          <cell r="A187">
            <v>1206160105.0009999</v>
          </cell>
          <cell r="BB187">
            <v>0</v>
          </cell>
          <cell r="BC187">
            <v>0</v>
          </cell>
        </row>
        <row r="188">
          <cell r="A188">
            <v>1206180101.0009999</v>
          </cell>
          <cell r="BB188">
            <v>0</v>
          </cell>
          <cell r="BC188">
            <v>0</v>
          </cell>
        </row>
        <row r="189">
          <cell r="A189">
            <v>1206180102.0009999</v>
          </cell>
          <cell r="BB189">
            <v>0</v>
          </cell>
          <cell r="BC189">
            <v>0</v>
          </cell>
        </row>
        <row r="190">
          <cell r="BB190" t="str">
            <v/>
          </cell>
          <cell r="BC190" t="str">
            <v/>
          </cell>
        </row>
        <row r="191">
          <cell r="A191">
            <v>1208010101.0009999</v>
          </cell>
          <cell r="BB191">
            <v>114170330</v>
          </cell>
          <cell r="BC191">
            <v>0</v>
          </cell>
        </row>
        <row r="192">
          <cell r="A192">
            <v>1208010103.0009999</v>
          </cell>
          <cell r="BB192">
            <v>0</v>
          </cell>
          <cell r="BC192">
            <v>34493360.829999998</v>
          </cell>
        </row>
        <row r="193">
          <cell r="A193">
            <v>1208020101.0009999</v>
          </cell>
          <cell r="BB193">
            <v>499000</v>
          </cell>
          <cell r="BC193">
            <v>0</v>
          </cell>
        </row>
        <row r="194">
          <cell r="A194">
            <v>1208020103.0009999</v>
          </cell>
          <cell r="BB194">
            <v>0</v>
          </cell>
          <cell r="BC194">
            <v>10800.27</v>
          </cell>
        </row>
        <row r="195">
          <cell r="A195">
            <v>1208030101.0009999</v>
          </cell>
          <cell r="BB195">
            <v>0</v>
          </cell>
          <cell r="BC195">
            <v>0</v>
          </cell>
        </row>
        <row r="196">
          <cell r="A196">
            <v>1208030103.0009999</v>
          </cell>
          <cell r="BB196">
            <v>0</v>
          </cell>
          <cell r="BC196">
            <v>0</v>
          </cell>
        </row>
        <row r="197">
          <cell r="A197">
            <v>1208040101.0009999</v>
          </cell>
          <cell r="BB197">
            <v>0</v>
          </cell>
          <cell r="BC197">
            <v>0</v>
          </cell>
        </row>
        <row r="198">
          <cell r="A198">
            <v>1208040103.0009999</v>
          </cell>
          <cell r="BB198">
            <v>0</v>
          </cell>
          <cell r="BC198">
            <v>0</v>
          </cell>
        </row>
        <row r="199">
          <cell r="A199">
            <v>1208050101.0009999</v>
          </cell>
          <cell r="BB199">
            <v>8149500</v>
          </cell>
          <cell r="BC199">
            <v>0</v>
          </cell>
        </row>
        <row r="200">
          <cell r="A200">
            <v>1208050103.0009999</v>
          </cell>
          <cell r="BB200">
            <v>0</v>
          </cell>
          <cell r="BC200">
            <v>977585.14</v>
          </cell>
        </row>
        <row r="201">
          <cell r="A201">
            <v>1208070101.0009999</v>
          </cell>
          <cell r="BB201">
            <v>0</v>
          </cell>
          <cell r="BC201">
            <v>0</v>
          </cell>
        </row>
        <row r="202">
          <cell r="A202">
            <v>1208070102.0009999</v>
          </cell>
          <cell r="BB202">
            <v>0</v>
          </cell>
          <cell r="BC202">
            <v>0</v>
          </cell>
        </row>
        <row r="203">
          <cell r="BB203" t="str">
            <v/>
          </cell>
          <cell r="BC203" t="str">
            <v/>
          </cell>
        </row>
        <row r="204">
          <cell r="A204">
            <v>1209010101.0009999</v>
          </cell>
          <cell r="BB204">
            <v>0</v>
          </cell>
          <cell r="BC204">
            <v>0</v>
          </cell>
        </row>
        <row r="205">
          <cell r="A205">
            <v>1209010102.0009999</v>
          </cell>
          <cell r="BB205">
            <v>0</v>
          </cell>
          <cell r="BC205">
            <v>0</v>
          </cell>
        </row>
        <row r="206">
          <cell r="A206">
            <v>1209010103.0009999</v>
          </cell>
          <cell r="BB206">
            <v>0</v>
          </cell>
          <cell r="BC206">
            <v>0</v>
          </cell>
        </row>
        <row r="207">
          <cell r="A207">
            <v>1209010104.0009999</v>
          </cell>
          <cell r="BB207">
            <v>0</v>
          </cell>
          <cell r="BC207">
            <v>0</v>
          </cell>
        </row>
        <row r="208">
          <cell r="A208">
            <v>1209010105.0009999</v>
          </cell>
          <cell r="BB208">
            <v>0</v>
          </cell>
          <cell r="BC208">
            <v>0</v>
          </cell>
        </row>
        <row r="209">
          <cell r="A209">
            <v>1209020101.0009999</v>
          </cell>
          <cell r="BB209">
            <v>0</v>
          </cell>
          <cell r="BC209">
            <v>0</v>
          </cell>
        </row>
        <row r="210">
          <cell r="A210">
            <v>1209020102.0009999</v>
          </cell>
          <cell r="BB210">
            <v>0</v>
          </cell>
          <cell r="BC210">
            <v>0</v>
          </cell>
        </row>
        <row r="211">
          <cell r="A211">
            <v>1209020103.0009999</v>
          </cell>
          <cell r="BB211">
            <v>0</v>
          </cell>
          <cell r="BC211">
            <v>0</v>
          </cell>
        </row>
        <row r="212">
          <cell r="A212">
            <v>1209020104.0009999</v>
          </cell>
          <cell r="BB212">
            <v>0</v>
          </cell>
          <cell r="BC212">
            <v>0</v>
          </cell>
        </row>
        <row r="213">
          <cell r="A213">
            <v>1209020105.0009999</v>
          </cell>
          <cell r="BB213">
            <v>0</v>
          </cell>
          <cell r="BC213">
            <v>0</v>
          </cell>
        </row>
        <row r="214">
          <cell r="A214">
            <v>1209040101.0009999</v>
          </cell>
          <cell r="BB214">
            <v>0</v>
          </cell>
          <cell r="BC214">
            <v>0</v>
          </cell>
        </row>
        <row r="215">
          <cell r="A215">
            <v>1209040102.0009999</v>
          </cell>
          <cell r="BB215">
            <v>0</v>
          </cell>
          <cell r="BC215">
            <v>0</v>
          </cell>
        </row>
        <row r="216">
          <cell r="BB216" t="str">
            <v/>
          </cell>
          <cell r="BC216" t="str">
            <v/>
          </cell>
        </row>
        <row r="217">
          <cell r="A217">
            <v>1211010101.0009999</v>
          </cell>
          <cell r="BB217">
            <v>0</v>
          </cell>
          <cell r="BC217">
            <v>0</v>
          </cell>
        </row>
        <row r="218">
          <cell r="BB218" t="str">
            <v/>
          </cell>
          <cell r="BC218" t="str">
            <v/>
          </cell>
        </row>
        <row r="219">
          <cell r="A219">
            <v>1212010101.0009999</v>
          </cell>
          <cell r="BB219">
            <v>0</v>
          </cell>
          <cell r="BC219">
            <v>0</v>
          </cell>
        </row>
        <row r="220">
          <cell r="A220">
            <v>1212010102.0009999</v>
          </cell>
          <cell r="BB220">
            <v>0</v>
          </cell>
          <cell r="BC220">
            <v>0</v>
          </cell>
        </row>
        <row r="221">
          <cell r="BB221" t="str">
            <v/>
          </cell>
          <cell r="BC221" t="str">
            <v/>
          </cell>
        </row>
        <row r="222">
          <cell r="A222">
            <v>1213010103.0009999</v>
          </cell>
          <cell r="BB222">
            <v>0</v>
          </cell>
          <cell r="BC222">
            <v>0</v>
          </cell>
        </row>
        <row r="223">
          <cell r="A223">
            <v>1213010105.0009999</v>
          </cell>
          <cell r="BB223">
            <v>25200</v>
          </cell>
          <cell r="BC223">
            <v>0</v>
          </cell>
        </row>
        <row r="224">
          <cell r="A224">
            <v>1213010199.0009999</v>
          </cell>
          <cell r="BB224">
            <v>0</v>
          </cell>
          <cell r="BC224">
            <v>0</v>
          </cell>
        </row>
        <row r="225">
          <cell r="A225">
            <v>1213010199.0020001</v>
          </cell>
          <cell r="BB225">
            <v>0</v>
          </cell>
          <cell r="BC225">
            <v>0</v>
          </cell>
        </row>
        <row r="226">
          <cell r="A226">
            <v>1213010199.9990001</v>
          </cell>
          <cell r="BB226">
            <v>0</v>
          </cell>
          <cell r="BC226">
            <v>0</v>
          </cell>
        </row>
        <row r="227">
          <cell r="BB227" t="str">
            <v/>
          </cell>
          <cell r="BC227" t="str">
            <v/>
          </cell>
        </row>
        <row r="228">
          <cell r="A228">
            <v>2101010101.0009999</v>
          </cell>
          <cell r="BB228">
            <v>0</v>
          </cell>
          <cell r="BC228">
            <v>0</v>
          </cell>
        </row>
        <row r="229">
          <cell r="A229">
            <v>2101010102.0009999</v>
          </cell>
          <cell r="BB229">
            <v>0</v>
          </cell>
          <cell r="BC229">
            <v>0</v>
          </cell>
        </row>
        <row r="230">
          <cell r="BB230" t="str">
            <v/>
          </cell>
          <cell r="BC230" t="str">
            <v/>
          </cell>
        </row>
        <row r="231">
          <cell r="A231">
            <v>2101020198.0009999</v>
          </cell>
          <cell r="BB231">
            <v>0</v>
          </cell>
          <cell r="BC231">
            <v>0</v>
          </cell>
        </row>
        <row r="232">
          <cell r="A232">
            <v>2101020198.0020001</v>
          </cell>
          <cell r="BB232">
            <v>0</v>
          </cell>
          <cell r="BC232">
            <v>0</v>
          </cell>
        </row>
        <row r="233">
          <cell r="A233">
            <v>2101020198.0039999</v>
          </cell>
          <cell r="BB233">
            <v>0</v>
          </cell>
          <cell r="BC233">
            <v>0</v>
          </cell>
        </row>
        <row r="234">
          <cell r="A234">
            <v>2101020198.9990001</v>
          </cell>
          <cell r="BB234">
            <v>0</v>
          </cell>
          <cell r="BC234">
            <v>0</v>
          </cell>
        </row>
        <row r="235">
          <cell r="A235">
            <v>2101020199.0009999</v>
          </cell>
          <cell r="BB235">
            <v>0</v>
          </cell>
          <cell r="BC235">
            <v>0</v>
          </cell>
        </row>
        <row r="236">
          <cell r="A236">
            <v>2101020199.0020001</v>
          </cell>
          <cell r="BB236">
            <v>0</v>
          </cell>
          <cell r="BC236">
            <v>0</v>
          </cell>
        </row>
        <row r="237">
          <cell r="A237">
            <v>2101020199.003</v>
          </cell>
          <cell r="BB237">
            <v>0</v>
          </cell>
          <cell r="BC237">
            <v>0</v>
          </cell>
        </row>
        <row r="238">
          <cell r="A238">
            <v>2101020199.0039999</v>
          </cell>
          <cell r="BB238">
            <v>0</v>
          </cell>
          <cell r="BC238">
            <v>0</v>
          </cell>
        </row>
        <row r="239">
          <cell r="A239">
            <v>2101020199.9990001</v>
          </cell>
          <cell r="BB239">
            <v>0</v>
          </cell>
          <cell r="BC239">
            <v>0</v>
          </cell>
        </row>
        <row r="240">
          <cell r="BB240" t="str">
            <v/>
          </cell>
          <cell r="BC240" t="str">
            <v/>
          </cell>
        </row>
        <row r="241">
          <cell r="A241">
            <v>2102020102.0009999</v>
          </cell>
          <cell r="BB241">
            <v>0</v>
          </cell>
          <cell r="BC241">
            <v>0</v>
          </cell>
        </row>
        <row r="242">
          <cell r="A242">
            <v>2102040101.0009999</v>
          </cell>
          <cell r="BB242">
            <v>0</v>
          </cell>
          <cell r="BC242">
            <v>0</v>
          </cell>
        </row>
        <row r="243">
          <cell r="A243">
            <v>2102040103.0009999</v>
          </cell>
          <cell r="BB243">
            <v>0</v>
          </cell>
          <cell r="BC243">
            <v>9773.64</v>
          </cell>
        </row>
        <row r="244">
          <cell r="A244">
            <v>2102040104.0009999</v>
          </cell>
          <cell r="BB244">
            <v>0</v>
          </cell>
          <cell r="BC244">
            <v>5281</v>
          </cell>
        </row>
        <row r="245">
          <cell r="A245">
            <v>2102040105.0009999</v>
          </cell>
          <cell r="BB245">
            <v>0</v>
          </cell>
          <cell r="BC245">
            <v>227.78</v>
          </cell>
        </row>
        <row r="246">
          <cell r="A246">
            <v>2102040106.0009999</v>
          </cell>
          <cell r="BB246">
            <v>0</v>
          </cell>
          <cell r="BC246">
            <v>40434.43</v>
          </cell>
        </row>
        <row r="247">
          <cell r="A247">
            <v>2102040110.0009999</v>
          </cell>
          <cell r="BB247">
            <v>0</v>
          </cell>
          <cell r="BC247">
            <v>0</v>
          </cell>
        </row>
        <row r="248">
          <cell r="A248">
            <v>2102040198.0009999</v>
          </cell>
          <cell r="BB248">
            <v>0</v>
          </cell>
          <cell r="BC248">
            <v>73068.94</v>
          </cell>
        </row>
        <row r="249">
          <cell r="A249">
            <v>2102040199.0009999</v>
          </cell>
          <cell r="BB249">
            <v>0</v>
          </cell>
          <cell r="BC249">
            <v>0</v>
          </cell>
        </row>
        <row r="250">
          <cell r="A250">
            <v>2102040199.9990001</v>
          </cell>
          <cell r="BB250">
            <v>0</v>
          </cell>
          <cell r="BC250">
            <v>0</v>
          </cell>
        </row>
        <row r="251">
          <cell r="BB251" t="str">
            <v/>
          </cell>
          <cell r="BC251" t="str">
            <v/>
          </cell>
        </row>
        <row r="252">
          <cell r="A252">
            <v>2103010102.0009999</v>
          </cell>
          <cell r="BB252">
            <v>0</v>
          </cell>
          <cell r="BC252">
            <v>0</v>
          </cell>
        </row>
        <row r="253">
          <cell r="A253">
            <v>2103010103.0009999</v>
          </cell>
          <cell r="BB253">
            <v>0</v>
          </cell>
          <cell r="BC253">
            <v>0</v>
          </cell>
        </row>
        <row r="254">
          <cell r="A254">
            <v>2103010103.0020001</v>
          </cell>
          <cell r="BB254">
            <v>0</v>
          </cell>
          <cell r="BC254">
            <v>0</v>
          </cell>
        </row>
        <row r="255">
          <cell r="A255">
            <v>2103010104.0009999</v>
          </cell>
          <cell r="BB255">
            <v>0</v>
          </cell>
          <cell r="BC255">
            <v>0</v>
          </cell>
        </row>
        <row r="256">
          <cell r="BB256" t="str">
            <v/>
          </cell>
          <cell r="BC256" t="str">
            <v/>
          </cell>
        </row>
        <row r="257">
          <cell r="A257">
            <v>2104010101.0009999</v>
          </cell>
          <cell r="BB257">
            <v>0</v>
          </cell>
          <cell r="BC257">
            <v>56421</v>
          </cell>
        </row>
        <row r="258">
          <cell r="BB258" t="str">
            <v/>
          </cell>
          <cell r="BC258" t="str">
            <v/>
          </cell>
        </row>
        <row r="259">
          <cell r="A259">
            <v>2106010101.0009999</v>
          </cell>
          <cell r="BB259">
            <v>0</v>
          </cell>
          <cell r="BC259">
            <v>0</v>
          </cell>
        </row>
        <row r="260">
          <cell r="BB260" t="str">
            <v/>
          </cell>
          <cell r="BC260" t="str">
            <v/>
          </cell>
        </row>
        <row r="261">
          <cell r="A261">
            <v>2108010101.0009999</v>
          </cell>
          <cell r="BB261">
            <v>0</v>
          </cell>
          <cell r="BC261">
            <v>0</v>
          </cell>
        </row>
        <row r="262">
          <cell r="BB262" t="str">
            <v/>
          </cell>
          <cell r="BC262" t="str">
            <v/>
          </cell>
        </row>
        <row r="263">
          <cell r="A263">
            <v>2109010102.0009999</v>
          </cell>
          <cell r="BB263">
            <v>0</v>
          </cell>
          <cell r="BC263">
            <v>0</v>
          </cell>
        </row>
        <row r="264">
          <cell r="A264">
            <v>2109010199.0009999</v>
          </cell>
          <cell r="BB264">
            <v>0</v>
          </cell>
          <cell r="BC264">
            <v>0</v>
          </cell>
        </row>
        <row r="265">
          <cell r="BB265" t="str">
            <v/>
          </cell>
          <cell r="BC265" t="str">
            <v/>
          </cell>
        </row>
        <row r="266">
          <cell r="A266">
            <v>2110010202.0009999</v>
          </cell>
          <cell r="BB266">
            <v>0</v>
          </cell>
          <cell r="BC266">
            <v>0</v>
          </cell>
        </row>
        <row r="267">
          <cell r="A267">
            <v>2110010202.0020001</v>
          </cell>
          <cell r="BB267">
            <v>0</v>
          </cell>
          <cell r="BC267">
            <v>0</v>
          </cell>
        </row>
        <row r="268">
          <cell r="A268">
            <v>2110010202.003</v>
          </cell>
          <cell r="BB268">
            <v>0</v>
          </cell>
          <cell r="BC268">
            <v>0</v>
          </cell>
        </row>
        <row r="269">
          <cell r="A269">
            <v>2110010202.0039999</v>
          </cell>
          <cell r="BB269">
            <v>0</v>
          </cell>
          <cell r="BC269">
            <v>0</v>
          </cell>
        </row>
        <row r="270">
          <cell r="A270">
            <v>2110010202.0050001</v>
          </cell>
          <cell r="BB270">
            <v>0</v>
          </cell>
          <cell r="BC270">
            <v>0</v>
          </cell>
        </row>
        <row r="271">
          <cell r="A271">
            <v>2110010202.006</v>
          </cell>
          <cell r="BB271">
            <v>0</v>
          </cell>
          <cell r="BC271">
            <v>0</v>
          </cell>
        </row>
        <row r="272">
          <cell r="A272">
            <v>2110010202.007</v>
          </cell>
          <cell r="BB272">
            <v>0</v>
          </cell>
          <cell r="BC272">
            <v>0</v>
          </cell>
        </row>
        <row r="273">
          <cell r="A273">
            <v>2110010202.0079999</v>
          </cell>
          <cell r="BB273">
            <v>0</v>
          </cell>
          <cell r="BC273">
            <v>0</v>
          </cell>
        </row>
        <row r="274">
          <cell r="A274">
            <v>2110010202.0090001</v>
          </cell>
          <cell r="BB274">
            <v>0</v>
          </cell>
          <cell r="BC274">
            <v>0</v>
          </cell>
        </row>
        <row r="275">
          <cell r="A275">
            <v>2110010202.01</v>
          </cell>
          <cell r="BB275">
            <v>0</v>
          </cell>
          <cell r="BC275">
            <v>0</v>
          </cell>
        </row>
        <row r="276">
          <cell r="A276">
            <v>2110010202.0109999</v>
          </cell>
          <cell r="BB276">
            <v>0</v>
          </cell>
          <cell r="BC276">
            <v>0</v>
          </cell>
        </row>
        <row r="277">
          <cell r="A277">
            <v>2110010202.0120001</v>
          </cell>
          <cell r="BB277">
            <v>0</v>
          </cell>
          <cell r="BC277">
            <v>0</v>
          </cell>
        </row>
        <row r="278">
          <cell r="A278">
            <v>2110010202.9960001</v>
          </cell>
          <cell r="BB278">
            <v>0</v>
          </cell>
          <cell r="BC278">
            <v>0</v>
          </cell>
        </row>
        <row r="279">
          <cell r="A279">
            <v>2110010202.997</v>
          </cell>
          <cell r="BB279">
            <v>0</v>
          </cell>
          <cell r="BC279">
            <v>0</v>
          </cell>
        </row>
        <row r="280">
          <cell r="A280">
            <v>2110010202.9979999</v>
          </cell>
          <cell r="BB280">
            <v>0</v>
          </cell>
          <cell r="BC280">
            <v>0</v>
          </cell>
        </row>
        <row r="281">
          <cell r="A281">
            <v>2110010202.9990001</v>
          </cell>
          <cell r="BB281">
            <v>0</v>
          </cell>
          <cell r="BC281">
            <v>0</v>
          </cell>
        </row>
        <row r="282">
          <cell r="BB282" t="str">
            <v/>
          </cell>
          <cell r="BC282" t="str">
            <v/>
          </cell>
        </row>
        <row r="283">
          <cell r="A283">
            <v>2111020199.0009999</v>
          </cell>
          <cell r="BB283">
            <v>0</v>
          </cell>
          <cell r="BC283">
            <v>0</v>
          </cell>
        </row>
        <row r="284">
          <cell r="A284">
            <v>2111020199.0020001</v>
          </cell>
          <cell r="BB284">
            <v>0</v>
          </cell>
          <cell r="BC284">
            <v>0</v>
          </cell>
        </row>
        <row r="285">
          <cell r="A285">
            <v>2111020199.003</v>
          </cell>
          <cell r="BB285">
            <v>0</v>
          </cell>
          <cell r="BC285">
            <v>0</v>
          </cell>
        </row>
        <row r="286">
          <cell r="A286">
            <v>2111020199.0039999</v>
          </cell>
          <cell r="BB286">
            <v>0</v>
          </cell>
          <cell r="BC286">
            <v>0</v>
          </cell>
        </row>
        <row r="287">
          <cell r="A287">
            <v>2111020199.0050001</v>
          </cell>
          <cell r="BB287">
            <v>0</v>
          </cell>
          <cell r="BC287">
            <v>0</v>
          </cell>
        </row>
        <row r="288">
          <cell r="A288">
            <v>2111020199.006</v>
          </cell>
          <cell r="BB288">
            <v>0</v>
          </cell>
          <cell r="BC288">
            <v>0</v>
          </cell>
        </row>
        <row r="289">
          <cell r="A289">
            <v>2111020199.007</v>
          </cell>
          <cell r="BB289">
            <v>0</v>
          </cell>
          <cell r="BC289">
            <v>10200</v>
          </cell>
        </row>
        <row r="290">
          <cell r="A290">
            <v>2111020199.0079999</v>
          </cell>
          <cell r="BB290">
            <v>0</v>
          </cell>
          <cell r="BC290">
            <v>0</v>
          </cell>
        </row>
        <row r="291">
          <cell r="A291">
            <v>2111020199.0090001</v>
          </cell>
          <cell r="BB291">
            <v>0</v>
          </cell>
          <cell r="BC291">
            <v>52410.1</v>
          </cell>
        </row>
        <row r="292">
          <cell r="A292">
            <v>2111020199.01</v>
          </cell>
          <cell r="BB292">
            <v>0</v>
          </cell>
          <cell r="BC292">
            <v>0</v>
          </cell>
        </row>
        <row r="293">
          <cell r="A293">
            <v>2111020199.0109999</v>
          </cell>
          <cell r="BB293">
            <v>0</v>
          </cell>
          <cell r="BC293">
            <v>0</v>
          </cell>
        </row>
        <row r="294">
          <cell r="A294">
            <v>2111020199.9990001</v>
          </cell>
          <cell r="BB294">
            <v>0</v>
          </cell>
          <cell r="BC294">
            <v>0</v>
          </cell>
        </row>
        <row r="295">
          <cell r="BB295" t="str">
            <v/>
          </cell>
          <cell r="BC295" t="str">
            <v/>
          </cell>
        </row>
        <row r="296">
          <cell r="A296">
            <v>2112010101.0009999</v>
          </cell>
          <cell r="BB296">
            <v>0</v>
          </cell>
          <cell r="BC296">
            <v>39150</v>
          </cell>
        </row>
        <row r="297">
          <cell r="A297">
            <v>2112010102.0009999</v>
          </cell>
          <cell r="BB297">
            <v>0</v>
          </cell>
          <cell r="BC297">
            <v>0</v>
          </cell>
        </row>
        <row r="298">
          <cell r="A298">
            <v>2112010199.0009999</v>
          </cell>
          <cell r="BB298">
            <v>0</v>
          </cell>
          <cell r="BC298">
            <v>0</v>
          </cell>
        </row>
        <row r="299">
          <cell r="A299">
            <v>2112010199.0020001</v>
          </cell>
          <cell r="BB299">
            <v>0</v>
          </cell>
          <cell r="BC299">
            <v>0</v>
          </cell>
        </row>
        <row r="300">
          <cell r="A300">
            <v>2112010199.003</v>
          </cell>
          <cell r="BB300">
            <v>0</v>
          </cell>
          <cell r="BC300">
            <v>0</v>
          </cell>
        </row>
        <row r="301">
          <cell r="A301">
            <v>2112010199.9990001</v>
          </cell>
          <cell r="BB301">
            <v>0</v>
          </cell>
          <cell r="BC301">
            <v>0</v>
          </cell>
        </row>
        <row r="302">
          <cell r="BB302" t="str">
            <v/>
          </cell>
          <cell r="BC302" t="str">
            <v/>
          </cell>
        </row>
        <row r="303">
          <cell r="A303">
            <v>2115010199.0009999</v>
          </cell>
          <cell r="BB303">
            <v>0</v>
          </cell>
          <cell r="BC303">
            <v>0</v>
          </cell>
        </row>
        <row r="304">
          <cell r="BB304" t="str">
            <v/>
          </cell>
          <cell r="BC304" t="str">
            <v/>
          </cell>
        </row>
        <row r="305">
          <cell r="A305">
            <v>2116010199.0009999</v>
          </cell>
          <cell r="BB305">
            <v>0</v>
          </cell>
          <cell r="BC305">
            <v>0</v>
          </cell>
        </row>
        <row r="306">
          <cell r="A306">
            <v>2116010199.0020001</v>
          </cell>
          <cell r="BB306">
            <v>0</v>
          </cell>
          <cell r="BC306">
            <v>0</v>
          </cell>
        </row>
        <row r="307">
          <cell r="A307">
            <v>2116010199.003</v>
          </cell>
          <cell r="BB307">
            <v>0</v>
          </cell>
          <cell r="BC307">
            <v>0</v>
          </cell>
        </row>
        <row r="308">
          <cell r="A308">
            <v>2116010199.0039999</v>
          </cell>
          <cell r="BB308">
            <v>0</v>
          </cell>
          <cell r="BC308">
            <v>0</v>
          </cell>
        </row>
        <row r="309">
          <cell r="A309">
            <v>2116010199.9990001</v>
          </cell>
          <cell r="BB309">
            <v>0</v>
          </cell>
          <cell r="BC309">
            <v>0</v>
          </cell>
        </row>
        <row r="310">
          <cell r="BB310" t="str">
            <v/>
          </cell>
          <cell r="BC310" t="str">
            <v/>
          </cell>
        </row>
        <row r="311">
          <cell r="A311">
            <v>2203010101.0009999</v>
          </cell>
          <cell r="BB311">
            <v>0</v>
          </cell>
          <cell r="BC311">
            <v>0</v>
          </cell>
        </row>
        <row r="312">
          <cell r="A312">
            <v>2205010101.0009999</v>
          </cell>
          <cell r="BB312">
            <v>0</v>
          </cell>
          <cell r="BC312">
            <v>0</v>
          </cell>
        </row>
        <row r="313">
          <cell r="A313">
            <v>2206010202.0009999</v>
          </cell>
          <cell r="BB313">
            <v>0</v>
          </cell>
          <cell r="BC313">
            <v>0</v>
          </cell>
        </row>
        <row r="314">
          <cell r="A314">
            <v>2206010202.0019999</v>
          </cell>
          <cell r="BB314">
            <v>0</v>
          </cell>
          <cell r="BC314">
            <v>0</v>
          </cell>
        </row>
        <row r="315">
          <cell r="A315">
            <v>2206010202.0029998</v>
          </cell>
          <cell r="BB315">
            <v>0</v>
          </cell>
          <cell r="BC315">
            <v>0</v>
          </cell>
        </row>
        <row r="316">
          <cell r="A316">
            <v>2206010202.0040002</v>
          </cell>
          <cell r="BB316">
            <v>0</v>
          </cell>
          <cell r="BC316">
            <v>0</v>
          </cell>
        </row>
        <row r="317">
          <cell r="A317">
            <v>2206010202.0050001</v>
          </cell>
          <cell r="BB317">
            <v>0</v>
          </cell>
          <cell r="BC317">
            <v>0</v>
          </cell>
        </row>
        <row r="318">
          <cell r="A318">
            <v>2206010202.006</v>
          </cell>
          <cell r="BB318">
            <v>0</v>
          </cell>
          <cell r="BC318">
            <v>0</v>
          </cell>
        </row>
        <row r="319">
          <cell r="A319">
            <v>2206010202.9980001</v>
          </cell>
          <cell r="BB319">
            <v>0</v>
          </cell>
          <cell r="BC319">
            <v>0</v>
          </cell>
        </row>
        <row r="320">
          <cell r="A320">
            <v>2206010202.9990001</v>
          </cell>
          <cell r="BB320">
            <v>0</v>
          </cell>
          <cell r="BC320">
            <v>0</v>
          </cell>
        </row>
        <row r="321">
          <cell r="BB321" t="str">
            <v/>
          </cell>
          <cell r="BC321" t="str">
            <v/>
          </cell>
        </row>
        <row r="322">
          <cell r="A322">
            <v>2207020102.0009999</v>
          </cell>
          <cell r="BB322">
            <v>0</v>
          </cell>
          <cell r="BC322">
            <v>0</v>
          </cell>
        </row>
        <row r="323">
          <cell r="A323">
            <v>2207020102.0019999</v>
          </cell>
          <cell r="BB323">
            <v>0</v>
          </cell>
          <cell r="BC323">
            <v>0</v>
          </cell>
        </row>
        <row r="324">
          <cell r="A324">
            <v>2207020102.9990001</v>
          </cell>
          <cell r="BB324">
            <v>0</v>
          </cell>
          <cell r="BC324">
            <v>0</v>
          </cell>
        </row>
        <row r="325">
          <cell r="BB325" t="str">
            <v/>
          </cell>
          <cell r="BC325" t="str">
            <v/>
          </cell>
        </row>
        <row r="326">
          <cell r="A326">
            <v>2208010101.0009999</v>
          </cell>
          <cell r="BB326">
            <v>0</v>
          </cell>
          <cell r="BC326">
            <v>757410</v>
          </cell>
        </row>
        <row r="327">
          <cell r="A327">
            <v>2208010102.0009999</v>
          </cell>
          <cell r="BB327">
            <v>0</v>
          </cell>
          <cell r="BC327">
            <v>0</v>
          </cell>
        </row>
        <row r="328">
          <cell r="A328">
            <v>2208010103.0009999</v>
          </cell>
          <cell r="BB328">
            <v>0</v>
          </cell>
          <cell r="BC328">
            <v>0</v>
          </cell>
        </row>
        <row r="329">
          <cell r="A329">
            <v>2208010103.0019999</v>
          </cell>
          <cell r="BB329">
            <v>0</v>
          </cell>
          <cell r="BC329">
            <v>0</v>
          </cell>
        </row>
        <row r="330">
          <cell r="A330">
            <v>2208010103.9990001</v>
          </cell>
          <cell r="BB330">
            <v>0</v>
          </cell>
          <cell r="BC330">
            <v>0</v>
          </cell>
        </row>
        <row r="331">
          <cell r="BB331" t="str">
            <v/>
          </cell>
          <cell r="BC331" t="str">
            <v/>
          </cell>
        </row>
        <row r="332">
          <cell r="A332">
            <v>2211010199.0009999</v>
          </cell>
          <cell r="BB332">
            <v>0</v>
          </cell>
          <cell r="BC332">
            <v>0</v>
          </cell>
        </row>
        <row r="333">
          <cell r="BB333" t="str">
            <v/>
          </cell>
          <cell r="BC333" t="str">
            <v/>
          </cell>
        </row>
        <row r="334">
          <cell r="A334">
            <v>2213010101.0009999</v>
          </cell>
          <cell r="BB334">
            <v>0</v>
          </cell>
          <cell r="BC334">
            <v>0</v>
          </cell>
        </row>
        <row r="335">
          <cell r="A335">
            <v>2213010199.0009999</v>
          </cell>
          <cell r="BB335">
            <v>0</v>
          </cell>
          <cell r="BC335">
            <v>0</v>
          </cell>
        </row>
        <row r="336">
          <cell r="A336">
            <v>2213010199.0019999</v>
          </cell>
          <cell r="BB336">
            <v>0</v>
          </cell>
          <cell r="BC336">
            <v>0</v>
          </cell>
        </row>
        <row r="337">
          <cell r="A337">
            <v>2213010199.9990001</v>
          </cell>
          <cell r="BB337">
            <v>0</v>
          </cell>
          <cell r="BC337">
            <v>0</v>
          </cell>
        </row>
        <row r="338">
          <cell r="BB338" t="str">
            <v/>
          </cell>
          <cell r="BC338" t="str">
            <v/>
          </cell>
        </row>
        <row r="339">
          <cell r="A339">
            <v>3101010101.0009999</v>
          </cell>
          <cell r="BB339">
            <v>0</v>
          </cell>
          <cell r="BC339">
            <v>0</v>
          </cell>
        </row>
        <row r="340">
          <cell r="A340">
            <v>3101010101.0019999</v>
          </cell>
          <cell r="BB340">
            <v>0</v>
          </cell>
          <cell r="BC340">
            <v>0</v>
          </cell>
        </row>
        <row r="341">
          <cell r="BB341" t="str">
            <v/>
          </cell>
          <cell r="BC341" t="str">
            <v/>
          </cell>
        </row>
        <row r="342">
          <cell r="A342">
            <v>3102010101.0009999</v>
          </cell>
          <cell r="BB342">
            <v>0</v>
          </cell>
          <cell r="BC342">
            <v>151277863.44999999</v>
          </cell>
        </row>
        <row r="343">
          <cell r="A343">
            <v>3102010101.0019999</v>
          </cell>
          <cell r="BB343">
            <v>0</v>
          </cell>
          <cell r="BC343">
            <v>38193645.890000001</v>
          </cell>
        </row>
        <row r="344">
          <cell r="A344">
            <v>3102010101.0029998</v>
          </cell>
          <cell r="BB344">
            <v>0</v>
          </cell>
          <cell r="BC344">
            <v>540532.69999999995</v>
          </cell>
        </row>
        <row r="345">
          <cell r="A345">
            <v>3102010101.0040002</v>
          </cell>
          <cell r="BB345">
            <v>0</v>
          </cell>
          <cell r="BC345">
            <v>0</v>
          </cell>
        </row>
        <row r="346">
          <cell r="A346">
            <v>3102010101.0050001</v>
          </cell>
          <cell r="BB346">
            <v>0</v>
          </cell>
          <cell r="BC346">
            <v>0</v>
          </cell>
        </row>
        <row r="347">
          <cell r="A347">
            <v>3102010101.006</v>
          </cell>
          <cell r="BB347">
            <v>0</v>
          </cell>
          <cell r="BC347">
            <v>0</v>
          </cell>
        </row>
        <row r="348">
          <cell r="A348">
            <v>3102010101.007</v>
          </cell>
          <cell r="BB348">
            <v>0</v>
          </cell>
          <cell r="BC348">
            <v>0</v>
          </cell>
        </row>
        <row r="349">
          <cell r="A349">
            <v>3102010102.0009999</v>
          </cell>
          <cell r="BB349">
            <v>0</v>
          </cell>
          <cell r="BC349">
            <v>0</v>
          </cell>
        </row>
        <row r="350">
          <cell r="A350">
            <v>3102010107.0009999</v>
          </cell>
          <cell r="BB350">
            <v>0</v>
          </cell>
          <cell r="BC350">
            <v>0</v>
          </cell>
        </row>
        <row r="351">
          <cell r="BB351" t="str">
            <v/>
          </cell>
          <cell r="BC351" t="str">
            <v/>
          </cell>
        </row>
        <row r="352">
          <cell r="A352">
            <v>3103010102.0009999</v>
          </cell>
          <cell r="BB352">
            <v>0</v>
          </cell>
          <cell r="BC352">
            <v>0</v>
          </cell>
        </row>
        <row r="353">
          <cell r="A353">
            <v>3103010199.0009999</v>
          </cell>
          <cell r="BB353">
            <v>0</v>
          </cell>
          <cell r="BC353">
            <v>0</v>
          </cell>
        </row>
        <row r="354">
          <cell r="BB354" t="str">
            <v/>
          </cell>
          <cell r="BC354" t="str">
            <v/>
          </cell>
        </row>
        <row r="355">
          <cell r="A355">
            <v>4401010101.0010004</v>
          </cell>
          <cell r="BB355">
            <v>0</v>
          </cell>
          <cell r="BC355">
            <v>426.4</v>
          </cell>
        </row>
        <row r="356">
          <cell r="A356">
            <v>4401010102.0010004</v>
          </cell>
          <cell r="BB356">
            <v>0</v>
          </cell>
          <cell r="BC356">
            <v>766.71</v>
          </cell>
        </row>
        <row r="357">
          <cell r="A357">
            <v>4401010103.0010004</v>
          </cell>
          <cell r="BB357">
            <v>0</v>
          </cell>
          <cell r="BC357">
            <v>1951162</v>
          </cell>
        </row>
        <row r="358">
          <cell r="A358">
            <v>4401010104.0010004</v>
          </cell>
          <cell r="BB358">
            <v>0</v>
          </cell>
          <cell r="BC358">
            <v>1092013.26</v>
          </cell>
        </row>
        <row r="359">
          <cell r="A359">
            <v>4401010105.0010004</v>
          </cell>
          <cell r="BB359">
            <v>0</v>
          </cell>
          <cell r="BC359">
            <v>0</v>
          </cell>
        </row>
        <row r="360">
          <cell r="A360">
            <v>4401010106.0010004</v>
          </cell>
          <cell r="BB360">
            <v>0</v>
          </cell>
          <cell r="BC360">
            <v>0</v>
          </cell>
        </row>
        <row r="361">
          <cell r="A361">
            <v>4401010107.0010004</v>
          </cell>
          <cell r="BB361">
            <v>0</v>
          </cell>
          <cell r="BC361">
            <v>0</v>
          </cell>
        </row>
        <row r="362">
          <cell r="A362">
            <v>4401010108.0010004</v>
          </cell>
          <cell r="BB362">
            <v>0</v>
          </cell>
          <cell r="BC362">
            <v>0</v>
          </cell>
        </row>
        <row r="363">
          <cell r="A363">
            <v>4401010198.0010004</v>
          </cell>
          <cell r="BB363">
            <v>0</v>
          </cell>
          <cell r="BC363">
            <v>0</v>
          </cell>
        </row>
        <row r="364">
          <cell r="A364">
            <v>4401010199.0010004</v>
          </cell>
          <cell r="BB364">
            <v>0</v>
          </cell>
          <cell r="BC364">
            <v>0</v>
          </cell>
        </row>
        <row r="365">
          <cell r="A365">
            <v>4401020101.0010004</v>
          </cell>
          <cell r="BB365">
            <v>0</v>
          </cell>
          <cell r="BC365">
            <v>0</v>
          </cell>
        </row>
        <row r="366">
          <cell r="A366">
            <v>4401020102.0010004</v>
          </cell>
          <cell r="BB366">
            <v>0</v>
          </cell>
          <cell r="BC366">
            <v>0</v>
          </cell>
        </row>
        <row r="367">
          <cell r="A367">
            <v>4401030101.0010004</v>
          </cell>
          <cell r="BB367">
            <v>0</v>
          </cell>
          <cell r="BC367">
            <v>0</v>
          </cell>
        </row>
        <row r="368">
          <cell r="A368">
            <v>4401030102.0010004</v>
          </cell>
          <cell r="BB368">
            <v>0</v>
          </cell>
          <cell r="BC368">
            <v>0</v>
          </cell>
        </row>
        <row r="369">
          <cell r="A369">
            <v>4401030103.0010004</v>
          </cell>
          <cell r="BB369">
            <v>0</v>
          </cell>
          <cell r="BC369">
            <v>21058.7</v>
          </cell>
        </row>
        <row r="370">
          <cell r="A370">
            <v>4401030104.0010004</v>
          </cell>
          <cell r="BB370">
            <v>0</v>
          </cell>
          <cell r="BC370">
            <v>0</v>
          </cell>
        </row>
        <row r="371">
          <cell r="A371">
            <v>4401030105.0010004</v>
          </cell>
          <cell r="BB371">
            <v>0</v>
          </cell>
          <cell r="BC371">
            <v>26216.5</v>
          </cell>
        </row>
        <row r="372">
          <cell r="A372">
            <v>4401030106.0010004</v>
          </cell>
          <cell r="BB372">
            <v>0</v>
          </cell>
          <cell r="BC372">
            <v>1818890</v>
          </cell>
        </row>
        <row r="373">
          <cell r="A373">
            <v>4401030107.0010004</v>
          </cell>
          <cell r="BB373">
            <v>0</v>
          </cell>
          <cell r="BC373">
            <v>0</v>
          </cell>
        </row>
        <row r="374">
          <cell r="A374">
            <v>4401030108.0010004</v>
          </cell>
          <cell r="BB374">
            <v>0</v>
          </cell>
          <cell r="BC374">
            <v>0</v>
          </cell>
        </row>
        <row r="375">
          <cell r="A375">
            <v>4401030109.0010004</v>
          </cell>
          <cell r="BB375">
            <v>0</v>
          </cell>
          <cell r="BC375">
            <v>0</v>
          </cell>
        </row>
        <row r="376">
          <cell r="A376">
            <v>4401030110.0010004</v>
          </cell>
          <cell r="BB376">
            <v>0</v>
          </cell>
          <cell r="BC376">
            <v>0</v>
          </cell>
        </row>
        <row r="377">
          <cell r="A377">
            <v>4401030111.0010004</v>
          </cell>
          <cell r="BB377">
            <v>0</v>
          </cell>
          <cell r="BC377">
            <v>0</v>
          </cell>
        </row>
        <row r="378">
          <cell r="A378">
            <v>4401030112.0010004</v>
          </cell>
          <cell r="BB378">
            <v>0</v>
          </cell>
          <cell r="BC378">
            <v>0</v>
          </cell>
        </row>
        <row r="379">
          <cell r="A379">
            <v>4401030113.0010004</v>
          </cell>
          <cell r="BB379">
            <v>0</v>
          </cell>
          <cell r="BC379">
            <v>0</v>
          </cell>
        </row>
        <row r="380">
          <cell r="A380">
            <v>4401030114.0010004</v>
          </cell>
          <cell r="BB380">
            <v>0</v>
          </cell>
          <cell r="BC380">
            <v>0</v>
          </cell>
        </row>
        <row r="381">
          <cell r="A381">
            <v>4401030115.0010004</v>
          </cell>
          <cell r="BB381">
            <v>0</v>
          </cell>
          <cell r="BC381">
            <v>0</v>
          </cell>
        </row>
        <row r="382">
          <cell r="A382">
            <v>4401030116.0010004</v>
          </cell>
          <cell r="BB382">
            <v>0</v>
          </cell>
          <cell r="BC382">
            <v>0</v>
          </cell>
        </row>
        <row r="383">
          <cell r="A383">
            <v>4401030117.0010004</v>
          </cell>
          <cell r="BB383">
            <v>0</v>
          </cell>
          <cell r="BC383">
            <v>0</v>
          </cell>
        </row>
        <row r="384">
          <cell r="A384">
            <v>4401030118.0010004</v>
          </cell>
          <cell r="BB384">
            <v>0</v>
          </cell>
          <cell r="BC384">
            <v>0</v>
          </cell>
        </row>
        <row r="385">
          <cell r="A385">
            <v>4401030119.0010004</v>
          </cell>
          <cell r="BB385">
            <v>0</v>
          </cell>
          <cell r="BC385">
            <v>0</v>
          </cell>
        </row>
        <row r="386">
          <cell r="A386">
            <v>4401030120.0010004</v>
          </cell>
          <cell r="BB386">
            <v>0</v>
          </cell>
          <cell r="BC386">
            <v>0</v>
          </cell>
        </row>
        <row r="387">
          <cell r="A387">
            <v>4401030121.0010004</v>
          </cell>
          <cell r="BB387">
            <v>0</v>
          </cell>
          <cell r="BC387">
            <v>0</v>
          </cell>
        </row>
        <row r="388">
          <cell r="A388">
            <v>4401030122.0010004</v>
          </cell>
          <cell r="BB388">
            <v>0</v>
          </cell>
          <cell r="BC388">
            <v>0</v>
          </cell>
        </row>
        <row r="389">
          <cell r="A389">
            <v>4401030123.0010004</v>
          </cell>
          <cell r="BB389">
            <v>0</v>
          </cell>
          <cell r="BC389">
            <v>0</v>
          </cell>
        </row>
        <row r="390">
          <cell r="A390">
            <v>4401030124.0010004</v>
          </cell>
          <cell r="BB390">
            <v>0</v>
          </cell>
          <cell r="BC390">
            <v>0</v>
          </cell>
        </row>
        <row r="391">
          <cell r="A391">
            <v>4401030125.0010004</v>
          </cell>
          <cell r="BB391">
            <v>0</v>
          </cell>
          <cell r="BC391">
            <v>0</v>
          </cell>
        </row>
        <row r="392">
          <cell r="A392">
            <v>4401030126.0010004</v>
          </cell>
          <cell r="BB392">
            <v>0</v>
          </cell>
          <cell r="BC392">
            <v>0</v>
          </cell>
        </row>
        <row r="393">
          <cell r="A393">
            <v>4401030127.0010004</v>
          </cell>
          <cell r="BB393">
            <v>0</v>
          </cell>
          <cell r="BC393">
            <v>2760</v>
          </cell>
        </row>
        <row r="394">
          <cell r="A394">
            <v>4401030128.0010004</v>
          </cell>
          <cell r="BB394">
            <v>0</v>
          </cell>
          <cell r="BC394">
            <v>0</v>
          </cell>
        </row>
        <row r="395">
          <cell r="A395">
            <v>4401030129.0010004</v>
          </cell>
          <cell r="BB395">
            <v>0</v>
          </cell>
          <cell r="BC395">
            <v>0</v>
          </cell>
        </row>
        <row r="396">
          <cell r="A396">
            <v>4401030130.0010004</v>
          </cell>
          <cell r="BB396">
            <v>0</v>
          </cell>
          <cell r="BC396">
            <v>0</v>
          </cell>
        </row>
        <row r="397">
          <cell r="A397">
            <v>4401030131.0010004</v>
          </cell>
          <cell r="BB397">
            <v>0</v>
          </cell>
          <cell r="BC397">
            <v>0</v>
          </cell>
        </row>
        <row r="398">
          <cell r="A398">
            <v>4401030133.0010004</v>
          </cell>
          <cell r="BB398">
            <v>0</v>
          </cell>
          <cell r="BC398">
            <v>0</v>
          </cell>
        </row>
        <row r="399">
          <cell r="A399">
            <v>4401030134.0010004</v>
          </cell>
          <cell r="BB399">
            <v>0</v>
          </cell>
          <cell r="BC399">
            <v>0</v>
          </cell>
        </row>
        <row r="400">
          <cell r="A400">
            <v>4401030135.0010004</v>
          </cell>
          <cell r="BB400">
            <v>0</v>
          </cell>
          <cell r="BC400">
            <v>0</v>
          </cell>
        </row>
        <row r="401">
          <cell r="A401">
            <v>4401030136.0010004</v>
          </cell>
          <cell r="BB401">
            <v>0</v>
          </cell>
          <cell r="BC401">
            <v>0</v>
          </cell>
        </row>
        <row r="402">
          <cell r="A402">
            <v>4401030137.0010004</v>
          </cell>
          <cell r="BB402">
            <v>0</v>
          </cell>
          <cell r="BC402">
            <v>0</v>
          </cell>
        </row>
        <row r="403">
          <cell r="A403">
            <v>4401030199.0010004</v>
          </cell>
          <cell r="BB403">
            <v>0</v>
          </cell>
          <cell r="BC403">
            <v>350</v>
          </cell>
        </row>
        <row r="404">
          <cell r="A404">
            <v>4401040101.0010004</v>
          </cell>
          <cell r="BB404">
            <v>0</v>
          </cell>
          <cell r="BC404">
            <v>0</v>
          </cell>
        </row>
        <row r="405">
          <cell r="A405">
            <v>4401040102.0010004</v>
          </cell>
          <cell r="BB405">
            <v>0</v>
          </cell>
          <cell r="BC405">
            <v>12600</v>
          </cell>
        </row>
        <row r="406">
          <cell r="A406">
            <v>4401040103.0010004</v>
          </cell>
          <cell r="BB406">
            <v>0</v>
          </cell>
          <cell r="BC406">
            <v>0</v>
          </cell>
        </row>
        <row r="407">
          <cell r="A407">
            <v>4401040104.0010004</v>
          </cell>
          <cell r="BB407">
            <v>0</v>
          </cell>
          <cell r="BC407">
            <v>0</v>
          </cell>
        </row>
        <row r="408">
          <cell r="A408">
            <v>4401040105.0010004</v>
          </cell>
          <cell r="BB408">
            <v>0</v>
          </cell>
          <cell r="BC408">
            <v>0</v>
          </cell>
        </row>
        <row r="409">
          <cell r="A409">
            <v>4401040106.0010004</v>
          </cell>
          <cell r="BB409">
            <v>0</v>
          </cell>
          <cell r="BC409">
            <v>0</v>
          </cell>
        </row>
        <row r="410">
          <cell r="A410">
            <v>4401040107.0010004</v>
          </cell>
          <cell r="BB410">
            <v>0</v>
          </cell>
          <cell r="BC410">
            <v>0</v>
          </cell>
        </row>
        <row r="411">
          <cell r="A411">
            <v>4401040108.0010004</v>
          </cell>
          <cell r="BB411">
            <v>0</v>
          </cell>
          <cell r="BC411">
            <v>0</v>
          </cell>
        </row>
        <row r="412">
          <cell r="A412">
            <v>4401040109.0010004</v>
          </cell>
          <cell r="BB412">
            <v>0</v>
          </cell>
          <cell r="BC412">
            <v>0</v>
          </cell>
        </row>
        <row r="413">
          <cell r="A413">
            <v>4401040110.0010004</v>
          </cell>
          <cell r="BB413">
            <v>0</v>
          </cell>
          <cell r="BC413">
            <v>721048</v>
          </cell>
        </row>
        <row r="414">
          <cell r="A414">
            <v>4401040111.0010004</v>
          </cell>
          <cell r="BB414">
            <v>0</v>
          </cell>
          <cell r="BC414">
            <v>0</v>
          </cell>
        </row>
        <row r="415">
          <cell r="A415">
            <v>4401040112.0010004</v>
          </cell>
          <cell r="BB415">
            <v>0</v>
          </cell>
          <cell r="BC415">
            <v>0</v>
          </cell>
        </row>
        <row r="416">
          <cell r="A416">
            <v>4401040199.0010004</v>
          </cell>
          <cell r="BB416">
            <v>0</v>
          </cell>
          <cell r="BC416">
            <v>0</v>
          </cell>
        </row>
        <row r="417">
          <cell r="A417">
            <v>4401050101.0010004</v>
          </cell>
          <cell r="BB417">
            <v>0</v>
          </cell>
          <cell r="BC417">
            <v>0</v>
          </cell>
        </row>
        <row r="418">
          <cell r="A418">
            <v>4401050102.0010004</v>
          </cell>
          <cell r="BB418">
            <v>0</v>
          </cell>
          <cell r="BC418">
            <v>0</v>
          </cell>
        </row>
        <row r="419">
          <cell r="A419">
            <v>4401050103.0010004</v>
          </cell>
          <cell r="BB419">
            <v>0</v>
          </cell>
          <cell r="BC419">
            <v>4200</v>
          </cell>
        </row>
        <row r="420">
          <cell r="A420">
            <v>4401050104.0010004</v>
          </cell>
          <cell r="BB420">
            <v>0</v>
          </cell>
          <cell r="BC420">
            <v>1650</v>
          </cell>
        </row>
        <row r="421">
          <cell r="A421">
            <v>4401050105.0010004</v>
          </cell>
          <cell r="BB421">
            <v>0</v>
          </cell>
          <cell r="BC421">
            <v>0</v>
          </cell>
        </row>
        <row r="422">
          <cell r="A422">
            <v>4401050106.0010004</v>
          </cell>
          <cell r="BB422">
            <v>0</v>
          </cell>
          <cell r="BC422">
            <v>0</v>
          </cell>
        </row>
        <row r="423">
          <cell r="A423">
            <v>4401050107.0010004</v>
          </cell>
          <cell r="BB423">
            <v>0</v>
          </cell>
          <cell r="BC423">
            <v>5960</v>
          </cell>
        </row>
        <row r="424">
          <cell r="A424">
            <v>4401050108.0010004</v>
          </cell>
          <cell r="BB424">
            <v>0</v>
          </cell>
          <cell r="BC424">
            <v>0</v>
          </cell>
        </row>
        <row r="425">
          <cell r="A425">
            <v>4401050109.0010004</v>
          </cell>
          <cell r="BB425">
            <v>0</v>
          </cell>
          <cell r="BC425">
            <v>0</v>
          </cell>
        </row>
        <row r="426">
          <cell r="A426">
            <v>4401050199.0010004</v>
          </cell>
          <cell r="BB426">
            <v>0</v>
          </cell>
          <cell r="BC426">
            <v>0</v>
          </cell>
        </row>
        <row r="427">
          <cell r="A427">
            <v>4401060101.0010004</v>
          </cell>
          <cell r="BB427">
            <v>0</v>
          </cell>
          <cell r="BC427">
            <v>0</v>
          </cell>
        </row>
        <row r="428">
          <cell r="A428">
            <v>4401060102.0010004</v>
          </cell>
          <cell r="BB428">
            <v>0</v>
          </cell>
          <cell r="BC428">
            <v>0</v>
          </cell>
        </row>
        <row r="429">
          <cell r="A429">
            <v>4401060199.0010004</v>
          </cell>
          <cell r="BB429">
            <v>0</v>
          </cell>
          <cell r="BC429">
            <v>0</v>
          </cell>
        </row>
        <row r="430">
          <cell r="A430">
            <v>4401070101.0010004</v>
          </cell>
          <cell r="BB430">
            <v>0</v>
          </cell>
          <cell r="BC430">
            <v>397192.3</v>
          </cell>
        </row>
        <row r="431">
          <cell r="A431">
            <v>4401070102.0010004</v>
          </cell>
          <cell r="BB431">
            <v>0</v>
          </cell>
          <cell r="BC431">
            <v>48325.39</v>
          </cell>
        </row>
        <row r="432">
          <cell r="A432">
            <v>4401070103.0010004</v>
          </cell>
          <cell r="BB432">
            <v>0</v>
          </cell>
          <cell r="BC432">
            <v>0</v>
          </cell>
        </row>
        <row r="433">
          <cell r="A433">
            <v>4401070104.0010004</v>
          </cell>
          <cell r="BB433">
            <v>0</v>
          </cell>
          <cell r="BC433">
            <v>0</v>
          </cell>
        </row>
        <row r="434">
          <cell r="A434">
            <v>4401070105.0010004</v>
          </cell>
          <cell r="BB434">
            <v>0</v>
          </cell>
          <cell r="BC434">
            <v>0</v>
          </cell>
        </row>
        <row r="435">
          <cell r="A435">
            <v>4401070199.0010004</v>
          </cell>
          <cell r="BB435">
            <v>0</v>
          </cell>
          <cell r="BC435">
            <v>0</v>
          </cell>
        </row>
        <row r="436">
          <cell r="A436">
            <v>4401080001.0010004</v>
          </cell>
          <cell r="BB436">
            <v>0</v>
          </cell>
          <cell r="BC436">
            <v>0</v>
          </cell>
        </row>
        <row r="437">
          <cell r="A437">
            <v>4401080002.0010004</v>
          </cell>
          <cell r="BB437">
            <v>0</v>
          </cell>
          <cell r="BC437">
            <v>0</v>
          </cell>
        </row>
        <row r="438">
          <cell r="A438">
            <v>4401080003.0010004</v>
          </cell>
          <cell r="BB438">
            <v>0</v>
          </cell>
          <cell r="BC438">
            <v>0</v>
          </cell>
        </row>
        <row r="439">
          <cell r="A439">
            <v>4401080004.0010004</v>
          </cell>
          <cell r="BB439">
            <v>0</v>
          </cell>
          <cell r="BC439">
            <v>0</v>
          </cell>
        </row>
        <row r="440">
          <cell r="A440">
            <v>4401080005.0010004</v>
          </cell>
          <cell r="BB440">
            <v>0</v>
          </cell>
          <cell r="BC440">
            <v>0</v>
          </cell>
        </row>
        <row r="441">
          <cell r="A441">
            <v>4401090101.0010004</v>
          </cell>
          <cell r="BB441">
            <v>0</v>
          </cell>
          <cell r="BC441">
            <v>0</v>
          </cell>
        </row>
        <row r="442">
          <cell r="A442">
            <v>4401090198.0010004</v>
          </cell>
          <cell r="BB442">
            <v>0</v>
          </cell>
          <cell r="BC442">
            <v>0</v>
          </cell>
        </row>
        <row r="443">
          <cell r="A443">
            <v>4401090199.0010004</v>
          </cell>
          <cell r="BB443">
            <v>0</v>
          </cell>
          <cell r="BC443">
            <v>0</v>
          </cell>
        </row>
        <row r="444">
          <cell r="A444">
            <v>4401090201.0010004</v>
          </cell>
          <cell r="BB444">
            <v>0</v>
          </cell>
          <cell r="BC444">
            <v>0</v>
          </cell>
        </row>
        <row r="445">
          <cell r="A445">
            <v>4401090202.0010004</v>
          </cell>
          <cell r="BB445">
            <v>0</v>
          </cell>
          <cell r="BC445">
            <v>0</v>
          </cell>
        </row>
        <row r="446">
          <cell r="A446">
            <v>4401090203.0010004</v>
          </cell>
          <cell r="BB446">
            <v>0</v>
          </cell>
          <cell r="BC446">
            <v>0</v>
          </cell>
        </row>
        <row r="447">
          <cell r="A447">
            <v>4401090204.0010004</v>
          </cell>
          <cell r="BB447">
            <v>0</v>
          </cell>
          <cell r="BC447">
            <v>0</v>
          </cell>
        </row>
        <row r="448">
          <cell r="A448">
            <v>4401090205.0010004</v>
          </cell>
          <cell r="BB448">
            <v>0</v>
          </cell>
          <cell r="BC448">
            <v>0</v>
          </cell>
        </row>
        <row r="449">
          <cell r="A449">
            <v>4401090206.0010004</v>
          </cell>
          <cell r="BB449">
            <v>0</v>
          </cell>
          <cell r="BC449">
            <v>0</v>
          </cell>
        </row>
        <row r="450">
          <cell r="A450">
            <v>4401090207.0010004</v>
          </cell>
          <cell r="BB450">
            <v>0</v>
          </cell>
          <cell r="BC450">
            <v>0</v>
          </cell>
        </row>
        <row r="451">
          <cell r="A451">
            <v>4401090208.0010004</v>
          </cell>
          <cell r="BB451">
            <v>0</v>
          </cell>
          <cell r="BC451">
            <v>0</v>
          </cell>
        </row>
        <row r="452">
          <cell r="A452">
            <v>4401090299.0010004</v>
          </cell>
          <cell r="BB452">
            <v>0</v>
          </cell>
          <cell r="BC452">
            <v>0</v>
          </cell>
        </row>
        <row r="453">
          <cell r="A453">
            <v>4401100101.0010004</v>
          </cell>
          <cell r="BB453">
            <v>0</v>
          </cell>
          <cell r="BC453">
            <v>0</v>
          </cell>
        </row>
        <row r="454">
          <cell r="A454">
            <v>4401100102.0010004</v>
          </cell>
          <cell r="BB454">
            <v>0</v>
          </cell>
          <cell r="BC454">
            <v>0</v>
          </cell>
        </row>
        <row r="455">
          <cell r="A455">
            <v>4401100103.0010004</v>
          </cell>
          <cell r="BB455">
            <v>0</v>
          </cell>
          <cell r="BC455">
            <v>0</v>
          </cell>
        </row>
        <row r="456">
          <cell r="A456">
            <v>4401100103.0019999</v>
          </cell>
          <cell r="BB456">
            <v>0</v>
          </cell>
          <cell r="BC456">
            <v>0</v>
          </cell>
        </row>
        <row r="457">
          <cell r="A457">
            <v>4401100103.0030003</v>
          </cell>
          <cell r="BB457">
            <v>0</v>
          </cell>
          <cell r="BC457">
            <v>0</v>
          </cell>
        </row>
        <row r="458">
          <cell r="A458">
            <v>4401100104.0010004</v>
          </cell>
          <cell r="BB458">
            <v>0</v>
          </cell>
          <cell r="BC458">
            <v>0</v>
          </cell>
        </row>
        <row r="459">
          <cell r="A459">
            <v>4401100105.0010004</v>
          </cell>
          <cell r="BB459">
            <v>0</v>
          </cell>
          <cell r="BC459">
            <v>18000</v>
          </cell>
        </row>
        <row r="460">
          <cell r="A460">
            <v>4401100106.0010004</v>
          </cell>
          <cell r="BB460">
            <v>0</v>
          </cell>
          <cell r="BC460">
            <v>0</v>
          </cell>
        </row>
        <row r="461">
          <cell r="A461">
            <v>4401100107.0010004</v>
          </cell>
          <cell r="BB461">
            <v>0</v>
          </cell>
          <cell r="BC461">
            <v>0</v>
          </cell>
        </row>
        <row r="462">
          <cell r="A462">
            <v>4401100108.0010004</v>
          </cell>
          <cell r="BB462">
            <v>0</v>
          </cell>
          <cell r="BC462">
            <v>0</v>
          </cell>
        </row>
        <row r="463">
          <cell r="A463">
            <v>4401100109.0010004</v>
          </cell>
          <cell r="BB463">
            <v>0</v>
          </cell>
          <cell r="BC463">
            <v>0</v>
          </cell>
        </row>
        <row r="464">
          <cell r="A464">
            <v>4401100110.0010004</v>
          </cell>
          <cell r="BB464">
            <v>0</v>
          </cell>
          <cell r="BC464">
            <v>0</v>
          </cell>
        </row>
        <row r="465">
          <cell r="A465">
            <v>4401100111.0010004</v>
          </cell>
          <cell r="BB465">
            <v>0</v>
          </cell>
          <cell r="BC465">
            <v>0</v>
          </cell>
        </row>
        <row r="466">
          <cell r="A466">
            <v>4401100112.0010004</v>
          </cell>
          <cell r="BB466">
            <v>0</v>
          </cell>
          <cell r="BC466">
            <v>0</v>
          </cell>
        </row>
        <row r="467">
          <cell r="A467">
            <v>4401100113.0010004</v>
          </cell>
          <cell r="BB467">
            <v>0</v>
          </cell>
          <cell r="BC467">
            <v>0</v>
          </cell>
        </row>
        <row r="468">
          <cell r="A468">
            <v>4401100198.0010004</v>
          </cell>
          <cell r="BB468">
            <v>0</v>
          </cell>
          <cell r="BC468">
            <v>0</v>
          </cell>
        </row>
        <row r="469">
          <cell r="A469">
            <v>4401100199.0010004</v>
          </cell>
          <cell r="BB469">
            <v>0</v>
          </cell>
          <cell r="BC469">
            <v>83345.84</v>
          </cell>
        </row>
        <row r="470">
          <cell r="BB470" t="str">
            <v/>
          </cell>
          <cell r="BC470" t="str">
            <v/>
          </cell>
        </row>
        <row r="471">
          <cell r="A471">
            <v>4402010101.0010004</v>
          </cell>
          <cell r="BB471">
            <v>0</v>
          </cell>
          <cell r="BC471">
            <v>1073156.32</v>
          </cell>
        </row>
        <row r="472">
          <cell r="A472">
            <v>4402010102.0010004</v>
          </cell>
          <cell r="BB472">
            <v>0</v>
          </cell>
          <cell r="BC472">
            <v>12881460.58</v>
          </cell>
        </row>
        <row r="473">
          <cell r="A473">
            <v>4402010103.0010004</v>
          </cell>
          <cell r="BB473">
            <v>0</v>
          </cell>
          <cell r="BC473">
            <v>0</v>
          </cell>
        </row>
        <row r="474">
          <cell r="A474">
            <v>4402010104.0010004</v>
          </cell>
          <cell r="BB474">
            <v>0</v>
          </cell>
          <cell r="BC474">
            <v>8338492.6799999997</v>
          </cell>
        </row>
        <row r="475">
          <cell r="A475">
            <v>4402010105.0010004</v>
          </cell>
          <cell r="BB475">
            <v>0</v>
          </cell>
          <cell r="BC475">
            <v>442715.85</v>
          </cell>
        </row>
        <row r="476">
          <cell r="A476">
            <v>4402010106.0010004</v>
          </cell>
          <cell r="BB476">
            <v>0</v>
          </cell>
          <cell r="BC476">
            <v>13871407.32</v>
          </cell>
        </row>
        <row r="477">
          <cell r="A477">
            <v>4402010107.0010004</v>
          </cell>
          <cell r="BB477">
            <v>0</v>
          </cell>
          <cell r="BC477">
            <v>0</v>
          </cell>
        </row>
        <row r="478">
          <cell r="A478">
            <v>4402010108.0010004</v>
          </cell>
          <cell r="BB478">
            <v>0</v>
          </cell>
          <cell r="BC478">
            <v>0</v>
          </cell>
        </row>
        <row r="479">
          <cell r="A479">
            <v>4402010109.0010004</v>
          </cell>
          <cell r="BB479">
            <v>0</v>
          </cell>
          <cell r="BC479">
            <v>0</v>
          </cell>
        </row>
        <row r="480">
          <cell r="A480">
            <v>4402010110.0010004</v>
          </cell>
          <cell r="BB480">
            <v>0</v>
          </cell>
          <cell r="BC480">
            <v>210031.84</v>
          </cell>
        </row>
        <row r="481">
          <cell r="A481">
            <v>4402010111.0010004</v>
          </cell>
          <cell r="BB481">
            <v>0</v>
          </cell>
          <cell r="BC481">
            <v>76631.25</v>
          </cell>
        </row>
        <row r="482">
          <cell r="A482">
            <v>4402010112.0010004</v>
          </cell>
          <cell r="BB482">
            <v>0</v>
          </cell>
          <cell r="BC482">
            <v>0</v>
          </cell>
        </row>
        <row r="483">
          <cell r="A483">
            <v>4402010113.0010004</v>
          </cell>
          <cell r="BB483">
            <v>0</v>
          </cell>
          <cell r="BC483">
            <v>11381743</v>
          </cell>
        </row>
        <row r="484">
          <cell r="A484">
            <v>4402010114.0010004</v>
          </cell>
          <cell r="BB484">
            <v>0</v>
          </cell>
          <cell r="BC484">
            <v>0</v>
          </cell>
        </row>
        <row r="485">
          <cell r="A485">
            <v>4402010115.0010004</v>
          </cell>
          <cell r="BB485">
            <v>0</v>
          </cell>
          <cell r="BC485">
            <v>30920</v>
          </cell>
        </row>
        <row r="486">
          <cell r="A486">
            <v>4402010116.0010004</v>
          </cell>
          <cell r="BB486">
            <v>0</v>
          </cell>
          <cell r="BC486">
            <v>0</v>
          </cell>
        </row>
        <row r="487">
          <cell r="A487">
            <v>4402010199.9989996</v>
          </cell>
          <cell r="BB487">
            <v>0</v>
          </cell>
          <cell r="BC487">
            <v>0</v>
          </cell>
        </row>
        <row r="488">
          <cell r="BB488" t="str">
            <v/>
          </cell>
          <cell r="BC488" t="str">
            <v/>
          </cell>
        </row>
        <row r="489">
          <cell r="A489">
            <v>4403010101.0010004</v>
          </cell>
          <cell r="BB489">
            <v>0</v>
          </cell>
          <cell r="BC489">
            <v>44975966.549999997</v>
          </cell>
        </row>
        <row r="490">
          <cell r="A490">
            <v>4403010102.0010004</v>
          </cell>
          <cell r="BB490">
            <v>0</v>
          </cell>
          <cell r="BC490">
            <v>0</v>
          </cell>
        </row>
        <row r="491">
          <cell r="A491">
            <v>4403010103.0010004</v>
          </cell>
          <cell r="BB491">
            <v>0</v>
          </cell>
          <cell r="BC491">
            <v>180936</v>
          </cell>
        </row>
        <row r="492">
          <cell r="A492">
            <v>4403010104.0010004</v>
          </cell>
          <cell r="BB492">
            <v>0</v>
          </cell>
          <cell r="BC492">
            <v>25200</v>
          </cell>
        </row>
        <row r="493">
          <cell r="A493">
            <v>4403010105.0010004</v>
          </cell>
          <cell r="BB493">
            <v>0</v>
          </cell>
          <cell r="BC493">
            <v>404882.5</v>
          </cell>
        </row>
        <row r="494">
          <cell r="BB494" t="str">
            <v/>
          </cell>
          <cell r="BC494" t="str">
            <v/>
          </cell>
        </row>
        <row r="495">
          <cell r="BB495" t="str">
            <v/>
          </cell>
          <cell r="BC495" t="str">
            <v/>
          </cell>
        </row>
        <row r="496">
          <cell r="A496">
            <v>4404010101.0010004</v>
          </cell>
          <cell r="BB496">
            <v>0</v>
          </cell>
          <cell r="BC496">
            <v>0</v>
          </cell>
        </row>
        <row r="497">
          <cell r="A497">
            <v>4404010102.0010004</v>
          </cell>
          <cell r="BB497">
            <v>0</v>
          </cell>
          <cell r="BC497">
            <v>0</v>
          </cell>
        </row>
        <row r="498">
          <cell r="A498">
            <v>4404010103.0010004</v>
          </cell>
          <cell r="BB498">
            <v>0</v>
          </cell>
          <cell r="BC498">
            <v>0</v>
          </cell>
        </row>
        <row r="499">
          <cell r="A499">
            <v>4404010104.0010004</v>
          </cell>
          <cell r="BB499">
            <v>0</v>
          </cell>
          <cell r="BC499">
            <v>0</v>
          </cell>
        </row>
        <row r="500">
          <cell r="A500">
            <v>4404010104.0019999</v>
          </cell>
          <cell r="BB500">
            <v>0</v>
          </cell>
          <cell r="BC500">
            <v>0</v>
          </cell>
        </row>
        <row r="501">
          <cell r="A501">
            <v>4404010105.0010004</v>
          </cell>
          <cell r="BB501">
            <v>0</v>
          </cell>
          <cell r="BC501">
            <v>0</v>
          </cell>
        </row>
        <row r="502">
          <cell r="A502">
            <v>4404010106.0010004</v>
          </cell>
          <cell r="BB502">
            <v>0</v>
          </cell>
          <cell r="BC502">
            <v>0</v>
          </cell>
        </row>
        <row r="503">
          <cell r="A503">
            <v>4404010107.0010004</v>
          </cell>
          <cell r="BB503">
            <v>0</v>
          </cell>
          <cell r="BC503">
            <v>0</v>
          </cell>
        </row>
        <row r="504">
          <cell r="A504">
            <v>4404010107.0019999</v>
          </cell>
          <cell r="BB504">
            <v>0</v>
          </cell>
          <cell r="BC504">
            <v>0</v>
          </cell>
        </row>
        <row r="505">
          <cell r="A505">
            <v>4404010107.0030003</v>
          </cell>
          <cell r="BB505">
            <v>0</v>
          </cell>
          <cell r="BC505">
            <v>0</v>
          </cell>
        </row>
        <row r="506">
          <cell r="A506">
            <v>4404010108.0010004</v>
          </cell>
          <cell r="BB506">
            <v>0</v>
          </cell>
          <cell r="BC506">
            <v>0</v>
          </cell>
        </row>
        <row r="507">
          <cell r="A507">
            <v>4404010109.0010004</v>
          </cell>
          <cell r="BB507">
            <v>0</v>
          </cell>
          <cell r="BC507">
            <v>0</v>
          </cell>
        </row>
        <row r="508">
          <cell r="A508">
            <v>4404010110.0010004</v>
          </cell>
          <cell r="BB508">
            <v>0</v>
          </cell>
          <cell r="BC508">
            <v>0</v>
          </cell>
        </row>
        <row r="509">
          <cell r="A509">
            <v>4404010111.0010004</v>
          </cell>
          <cell r="BB509">
            <v>0</v>
          </cell>
          <cell r="BC509">
            <v>0</v>
          </cell>
        </row>
        <row r="510">
          <cell r="A510">
            <v>4404010112.0010004</v>
          </cell>
          <cell r="BB510">
            <v>0</v>
          </cell>
          <cell r="BC510">
            <v>0</v>
          </cell>
        </row>
        <row r="511">
          <cell r="A511">
            <v>4404010113.0010004</v>
          </cell>
          <cell r="BB511">
            <v>0</v>
          </cell>
          <cell r="BC511">
            <v>0</v>
          </cell>
        </row>
        <row r="512">
          <cell r="A512">
            <v>4404010114.0010004</v>
          </cell>
          <cell r="BB512">
            <v>0</v>
          </cell>
          <cell r="BC512">
            <v>0</v>
          </cell>
        </row>
        <row r="513">
          <cell r="A513">
            <v>4404010115.0010004</v>
          </cell>
          <cell r="BB513">
            <v>0</v>
          </cell>
          <cell r="BC513">
            <v>0</v>
          </cell>
        </row>
        <row r="514">
          <cell r="A514">
            <v>4404010116.0010004</v>
          </cell>
          <cell r="BB514">
            <v>0</v>
          </cell>
          <cell r="BC514">
            <v>0</v>
          </cell>
        </row>
        <row r="515">
          <cell r="A515">
            <v>4404010199.0010004</v>
          </cell>
          <cell r="BB515">
            <v>0</v>
          </cell>
          <cell r="BC515">
            <v>0</v>
          </cell>
        </row>
        <row r="516">
          <cell r="BB516" t="str">
            <v/>
          </cell>
          <cell r="BC516" t="str">
            <v/>
          </cell>
        </row>
        <row r="517">
          <cell r="A517">
            <v>4404020101.0010004</v>
          </cell>
          <cell r="BB517">
            <v>0</v>
          </cell>
          <cell r="BC517">
            <v>0</v>
          </cell>
        </row>
        <row r="518">
          <cell r="A518">
            <v>4404020102.0010004</v>
          </cell>
          <cell r="BB518">
            <v>0</v>
          </cell>
          <cell r="BC518">
            <v>0</v>
          </cell>
        </row>
        <row r="519">
          <cell r="A519">
            <v>4404020103.0010004</v>
          </cell>
          <cell r="BB519">
            <v>0</v>
          </cell>
          <cell r="BC519">
            <v>0</v>
          </cell>
        </row>
        <row r="520">
          <cell r="A520">
            <v>4404020104.0010004</v>
          </cell>
          <cell r="BB520">
            <v>0</v>
          </cell>
          <cell r="BC520">
            <v>0</v>
          </cell>
        </row>
        <row r="521">
          <cell r="A521">
            <v>4404020105.0010004</v>
          </cell>
          <cell r="BB521">
            <v>0</v>
          </cell>
          <cell r="BC521">
            <v>0</v>
          </cell>
        </row>
        <row r="522">
          <cell r="A522">
            <v>4404020106.0010004</v>
          </cell>
          <cell r="BB522">
            <v>0</v>
          </cell>
          <cell r="BC522">
            <v>0</v>
          </cell>
        </row>
        <row r="523">
          <cell r="A523">
            <v>4404020107.0010004</v>
          </cell>
          <cell r="BB523">
            <v>0</v>
          </cell>
          <cell r="BC523">
            <v>0</v>
          </cell>
        </row>
        <row r="524">
          <cell r="A524">
            <v>4404020107.0019999</v>
          </cell>
          <cell r="BB524">
            <v>0</v>
          </cell>
          <cell r="BC524">
            <v>0</v>
          </cell>
        </row>
        <row r="525">
          <cell r="A525">
            <v>4404020108.0010004</v>
          </cell>
          <cell r="BB525">
            <v>0</v>
          </cell>
          <cell r="BC525">
            <v>0</v>
          </cell>
        </row>
        <row r="526">
          <cell r="A526">
            <v>4404020109.0010004</v>
          </cell>
          <cell r="BB526">
            <v>0</v>
          </cell>
          <cell r="BC526">
            <v>0</v>
          </cell>
        </row>
        <row r="527">
          <cell r="A527">
            <v>4404020110.0010004</v>
          </cell>
          <cell r="BB527">
            <v>0</v>
          </cell>
          <cell r="BC527">
            <v>0</v>
          </cell>
        </row>
        <row r="528">
          <cell r="A528">
            <v>4404020110.0019999</v>
          </cell>
          <cell r="BB528">
            <v>0</v>
          </cell>
          <cell r="BC528">
            <v>0</v>
          </cell>
        </row>
        <row r="529">
          <cell r="A529">
            <v>4404020110.0030003</v>
          </cell>
          <cell r="BB529">
            <v>0</v>
          </cell>
          <cell r="BC529">
            <v>0</v>
          </cell>
        </row>
        <row r="530">
          <cell r="A530">
            <v>4404020111.0010004</v>
          </cell>
          <cell r="BB530">
            <v>0</v>
          </cell>
          <cell r="BC530">
            <v>0</v>
          </cell>
        </row>
        <row r="531">
          <cell r="A531">
            <v>4404020112.0010004</v>
          </cell>
          <cell r="BB531">
            <v>0</v>
          </cell>
          <cell r="BC531">
            <v>0</v>
          </cell>
        </row>
        <row r="532">
          <cell r="A532">
            <v>4404020113.0010004</v>
          </cell>
          <cell r="BB532">
            <v>0</v>
          </cell>
          <cell r="BC532">
            <v>0</v>
          </cell>
        </row>
        <row r="533">
          <cell r="A533">
            <v>4404020114.0010004</v>
          </cell>
          <cell r="BB533">
            <v>0</v>
          </cell>
          <cell r="BC533">
            <v>0</v>
          </cell>
        </row>
        <row r="534">
          <cell r="A534">
            <v>4404020115.0010004</v>
          </cell>
          <cell r="BB534">
            <v>0</v>
          </cell>
          <cell r="BC534">
            <v>0</v>
          </cell>
        </row>
        <row r="535">
          <cell r="A535">
            <v>4404020116.0010004</v>
          </cell>
          <cell r="BB535">
            <v>0</v>
          </cell>
          <cell r="BC535">
            <v>0</v>
          </cell>
        </row>
        <row r="536">
          <cell r="A536">
            <v>4404020117.0010004</v>
          </cell>
          <cell r="BB536">
            <v>0</v>
          </cell>
          <cell r="BC536">
            <v>0</v>
          </cell>
        </row>
        <row r="537">
          <cell r="A537">
            <v>4404020118.0010004</v>
          </cell>
          <cell r="BB537">
            <v>0</v>
          </cell>
          <cell r="BC537">
            <v>0</v>
          </cell>
        </row>
        <row r="538">
          <cell r="A538">
            <v>4404020119.0010004</v>
          </cell>
          <cell r="BB538">
            <v>0</v>
          </cell>
          <cell r="BC538">
            <v>0</v>
          </cell>
        </row>
        <row r="539">
          <cell r="A539">
            <v>4404020199.0010004</v>
          </cell>
          <cell r="BB539">
            <v>0</v>
          </cell>
          <cell r="BC539">
            <v>0</v>
          </cell>
        </row>
        <row r="540">
          <cell r="BB540" t="str">
            <v/>
          </cell>
          <cell r="BC540" t="str">
            <v/>
          </cell>
        </row>
        <row r="541">
          <cell r="A541">
            <v>4404030101.0010004</v>
          </cell>
          <cell r="BB541">
            <v>0</v>
          </cell>
          <cell r="BC541">
            <v>0</v>
          </cell>
        </row>
        <row r="542">
          <cell r="A542">
            <v>4404030102.0010004</v>
          </cell>
          <cell r="BB542">
            <v>0</v>
          </cell>
          <cell r="BC542">
            <v>0</v>
          </cell>
        </row>
        <row r="543">
          <cell r="A543">
            <v>4404030103.0010004</v>
          </cell>
          <cell r="BB543">
            <v>0</v>
          </cell>
          <cell r="BC543">
            <v>0</v>
          </cell>
        </row>
        <row r="544">
          <cell r="A544">
            <v>4404030104.0010004</v>
          </cell>
          <cell r="BB544">
            <v>0</v>
          </cell>
          <cell r="BC544">
            <v>0</v>
          </cell>
        </row>
        <row r="545">
          <cell r="A545">
            <v>4404030105.0010004</v>
          </cell>
          <cell r="BB545">
            <v>0</v>
          </cell>
          <cell r="BC545">
            <v>0</v>
          </cell>
        </row>
        <row r="546">
          <cell r="A546">
            <v>4404030105.0019999</v>
          </cell>
          <cell r="BB546">
            <v>0</v>
          </cell>
          <cell r="BC546">
            <v>0</v>
          </cell>
        </row>
        <row r="547">
          <cell r="A547">
            <v>4404030106.0010004</v>
          </cell>
          <cell r="BB547">
            <v>0</v>
          </cell>
          <cell r="BC547">
            <v>0</v>
          </cell>
        </row>
        <row r="548">
          <cell r="A548">
            <v>4404030107.0010004</v>
          </cell>
          <cell r="BB548">
            <v>0</v>
          </cell>
          <cell r="BC548">
            <v>0</v>
          </cell>
        </row>
        <row r="549">
          <cell r="A549">
            <v>4404030108.0010004</v>
          </cell>
          <cell r="BB549">
            <v>0</v>
          </cell>
          <cell r="BC549">
            <v>0</v>
          </cell>
        </row>
        <row r="550">
          <cell r="A550">
            <v>4404030108.0019999</v>
          </cell>
          <cell r="BB550">
            <v>0</v>
          </cell>
          <cell r="BC550">
            <v>0</v>
          </cell>
        </row>
        <row r="551">
          <cell r="A551">
            <v>4404030108.0030003</v>
          </cell>
          <cell r="BB551">
            <v>0</v>
          </cell>
          <cell r="BC551">
            <v>0</v>
          </cell>
        </row>
        <row r="552">
          <cell r="A552">
            <v>4404030109.0010004</v>
          </cell>
          <cell r="BB552">
            <v>0</v>
          </cell>
          <cell r="BC552">
            <v>0</v>
          </cell>
        </row>
        <row r="553">
          <cell r="A553">
            <v>4404030110.0010004</v>
          </cell>
          <cell r="BB553">
            <v>0</v>
          </cell>
          <cell r="BC553">
            <v>0</v>
          </cell>
        </row>
        <row r="554">
          <cell r="A554">
            <v>4404030111.0010004</v>
          </cell>
          <cell r="BB554">
            <v>0</v>
          </cell>
          <cell r="BC554">
            <v>0</v>
          </cell>
        </row>
        <row r="555">
          <cell r="A555">
            <v>4404030112.0010004</v>
          </cell>
          <cell r="BB555">
            <v>0</v>
          </cell>
          <cell r="BC555">
            <v>0</v>
          </cell>
        </row>
        <row r="556">
          <cell r="A556">
            <v>4404030113.0010004</v>
          </cell>
          <cell r="BB556">
            <v>0</v>
          </cell>
          <cell r="BC556">
            <v>0</v>
          </cell>
        </row>
        <row r="557">
          <cell r="A557">
            <v>4404030114.0010004</v>
          </cell>
          <cell r="BB557">
            <v>0</v>
          </cell>
          <cell r="BC557">
            <v>0</v>
          </cell>
        </row>
        <row r="558">
          <cell r="A558">
            <v>4404030115.0010004</v>
          </cell>
          <cell r="BB558">
            <v>0</v>
          </cell>
          <cell r="BC558">
            <v>0</v>
          </cell>
        </row>
        <row r="559">
          <cell r="A559">
            <v>4404030116.0010004</v>
          </cell>
          <cell r="BB559">
            <v>0</v>
          </cell>
          <cell r="BC559">
            <v>0</v>
          </cell>
        </row>
        <row r="560">
          <cell r="A560">
            <v>4404030117.0010004</v>
          </cell>
          <cell r="BB560">
            <v>0</v>
          </cell>
          <cell r="BC560">
            <v>0</v>
          </cell>
        </row>
        <row r="561">
          <cell r="A561">
            <v>4404030199.0010004</v>
          </cell>
          <cell r="BB561">
            <v>0</v>
          </cell>
          <cell r="BC561">
            <v>0</v>
          </cell>
        </row>
        <row r="562">
          <cell r="BB562" t="str">
            <v/>
          </cell>
          <cell r="BC562" t="str">
            <v/>
          </cell>
        </row>
        <row r="563">
          <cell r="A563">
            <v>4404040101.0010004</v>
          </cell>
          <cell r="BB563">
            <v>0</v>
          </cell>
          <cell r="BC563">
            <v>0</v>
          </cell>
        </row>
        <row r="564">
          <cell r="A564">
            <v>4404040102.0010004</v>
          </cell>
          <cell r="BB564">
            <v>0</v>
          </cell>
          <cell r="BC564">
            <v>0</v>
          </cell>
        </row>
        <row r="565">
          <cell r="A565">
            <v>4404040102.0019999</v>
          </cell>
          <cell r="BB565">
            <v>0</v>
          </cell>
          <cell r="BC565">
            <v>0</v>
          </cell>
        </row>
        <row r="566">
          <cell r="A566">
            <v>4404040102.0030003</v>
          </cell>
          <cell r="BB566">
            <v>0</v>
          </cell>
          <cell r="BC566">
            <v>0</v>
          </cell>
        </row>
        <row r="567">
          <cell r="A567">
            <v>4404040102.0039997</v>
          </cell>
          <cell r="BB567">
            <v>0</v>
          </cell>
          <cell r="BC567">
            <v>0</v>
          </cell>
        </row>
        <row r="568">
          <cell r="A568">
            <v>4404040103.0010004</v>
          </cell>
          <cell r="BB568">
            <v>0</v>
          </cell>
          <cell r="BC568">
            <v>0</v>
          </cell>
        </row>
        <row r="569">
          <cell r="A569">
            <v>4404040103.0019999</v>
          </cell>
          <cell r="BB569">
            <v>0</v>
          </cell>
          <cell r="BC569">
            <v>0</v>
          </cell>
        </row>
        <row r="570">
          <cell r="A570">
            <v>4404040103.0030003</v>
          </cell>
          <cell r="BB570">
            <v>0</v>
          </cell>
          <cell r="BC570">
            <v>0</v>
          </cell>
        </row>
        <row r="571">
          <cell r="A571">
            <v>4404040103.0039997</v>
          </cell>
          <cell r="BB571">
            <v>0</v>
          </cell>
          <cell r="BC571">
            <v>0</v>
          </cell>
        </row>
        <row r="572">
          <cell r="A572">
            <v>4404040104.0010004</v>
          </cell>
          <cell r="BB572">
            <v>0</v>
          </cell>
          <cell r="BC572">
            <v>0</v>
          </cell>
        </row>
        <row r="573">
          <cell r="A573">
            <v>4404040105.0010004</v>
          </cell>
          <cell r="BB573">
            <v>0</v>
          </cell>
          <cell r="BC573">
            <v>0</v>
          </cell>
        </row>
        <row r="574">
          <cell r="A574">
            <v>4404040106.0010004</v>
          </cell>
          <cell r="BB574">
            <v>0</v>
          </cell>
          <cell r="BC574">
            <v>0</v>
          </cell>
        </row>
        <row r="575">
          <cell r="A575">
            <v>4404040107.0010004</v>
          </cell>
          <cell r="BB575">
            <v>0</v>
          </cell>
          <cell r="BC575">
            <v>0</v>
          </cell>
        </row>
        <row r="576">
          <cell r="A576">
            <v>4404040108.0010004</v>
          </cell>
          <cell r="BB576">
            <v>0</v>
          </cell>
          <cell r="BC576">
            <v>0</v>
          </cell>
        </row>
        <row r="577">
          <cell r="A577">
            <v>4404040108.0019999</v>
          </cell>
          <cell r="BB577">
            <v>0</v>
          </cell>
          <cell r="BC577">
            <v>0</v>
          </cell>
        </row>
        <row r="578">
          <cell r="A578">
            <v>4404040109.0010004</v>
          </cell>
          <cell r="BB578">
            <v>0</v>
          </cell>
          <cell r="BC578">
            <v>0</v>
          </cell>
        </row>
        <row r="579">
          <cell r="A579">
            <v>4404040110.0010004</v>
          </cell>
          <cell r="BB579">
            <v>0</v>
          </cell>
          <cell r="BC579">
            <v>0</v>
          </cell>
        </row>
        <row r="580">
          <cell r="A580">
            <v>4404040111.0010004</v>
          </cell>
          <cell r="BB580">
            <v>0</v>
          </cell>
          <cell r="BC580">
            <v>0</v>
          </cell>
        </row>
        <row r="581">
          <cell r="A581">
            <v>4404040112.0010004</v>
          </cell>
          <cell r="BB581">
            <v>0</v>
          </cell>
          <cell r="BC581">
            <v>0</v>
          </cell>
        </row>
        <row r="582">
          <cell r="A582">
            <v>4404040113.0010004</v>
          </cell>
          <cell r="BB582">
            <v>0</v>
          </cell>
          <cell r="BC582">
            <v>0</v>
          </cell>
        </row>
        <row r="583">
          <cell r="A583">
            <v>4404040113.0019999</v>
          </cell>
          <cell r="BB583">
            <v>0</v>
          </cell>
          <cell r="BC583">
            <v>0</v>
          </cell>
        </row>
        <row r="584">
          <cell r="A584">
            <v>4404040113.0030003</v>
          </cell>
          <cell r="BB584">
            <v>0</v>
          </cell>
          <cell r="BC584">
            <v>0</v>
          </cell>
        </row>
        <row r="585">
          <cell r="A585">
            <v>4404040114.0010004</v>
          </cell>
          <cell r="BB585">
            <v>0</v>
          </cell>
          <cell r="BC585">
            <v>0</v>
          </cell>
        </row>
        <row r="586">
          <cell r="A586">
            <v>4404040115.0010004</v>
          </cell>
          <cell r="BB586">
            <v>0</v>
          </cell>
          <cell r="BC586">
            <v>0</v>
          </cell>
        </row>
        <row r="587">
          <cell r="A587">
            <v>4404040116.0010004</v>
          </cell>
          <cell r="BB587">
            <v>0</v>
          </cell>
          <cell r="BC587">
            <v>0</v>
          </cell>
        </row>
        <row r="588">
          <cell r="A588">
            <v>4404040117.0010004</v>
          </cell>
          <cell r="BB588">
            <v>0</v>
          </cell>
          <cell r="BC588">
            <v>0</v>
          </cell>
        </row>
        <row r="589">
          <cell r="A589">
            <v>4404040118.0010004</v>
          </cell>
          <cell r="BB589">
            <v>0</v>
          </cell>
          <cell r="BC589">
            <v>0</v>
          </cell>
        </row>
        <row r="590">
          <cell r="A590">
            <v>4404040119.0010004</v>
          </cell>
          <cell r="BB590">
            <v>0</v>
          </cell>
          <cell r="BC590">
            <v>0</v>
          </cell>
        </row>
        <row r="591">
          <cell r="A591">
            <v>4404040120.0010004</v>
          </cell>
          <cell r="BB591">
            <v>0</v>
          </cell>
          <cell r="BC591">
            <v>0</v>
          </cell>
        </row>
        <row r="592">
          <cell r="A592">
            <v>4404040121.0010004</v>
          </cell>
          <cell r="BB592">
            <v>0</v>
          </cell>
          <cell r="BC592">
            <v>0</v>
          </cell>
        </row>
        <row r="593">
          <cell r="A593">
            <v>4404040122.0010004</v>
          </cell>
          <cell r="BB593">
            <v>0</v>
          </cell>
          <cell r="BC593">
            <v>0</v>
          </cell>
        </row>
        <row r="594">
          <cell r="A594">
            <v>4404040199.0010004</v>
          </cell>
          <cell r="BB594">
            <v>0</v>
          </cell>
          <cell r="BC594">
            <v>0</v>
          </cell>
        </row>
        <row r="595">
          <cell r="BB595" t="str">
            <v/>
          </cell>
          <cell r="BC595" t="str">
            <v/>
          </cell>
        </row>
        <row r="596">
          <cell r="A596">
            <v>4404050101.0010004</v>
          </cell>
          <cell r="BB596">
            <v>0</v>
          </cell>
          <cell r="BC596">
            <v>0</v>
          </cell>
        </row>
        <row r="597">
          <cell r="A597">
            <v>4404050102.0010004</v>
          </cell>
          <cell r="BB597">
            <v>0</v>
          </cell>
          <cell r="BC597">
            <v>0</v>
          </cell>
        </row>
        <row r="598">
          <cell r="A598">
            <v>4404050103.0010004</v>
          </cell>
          <cell r="BB598">
            <v>0</v>
          </cell>
          <cell r="BC598">
            <v>0</v>
          </cell>
        </row>
        <row r="599">
          <cell r="A599">
            <v>4404050104.0010004</v>
          </cell>
          <cell r="BB599">
            <v>0</v>
          </cell>
          <cell r="BC599">
            <v>0</v>
          </cell>
        </row>
        <row r="600">
          <cell r="A600">
            <v>4404050105.0010004</v>
          </cell>
          <cell r="BB600">
            <v>0</v>
          </cell>
          <cell r="BC600">
            <v>2776.51</v>
          </cell>
        </row>
        <row r="601">
          <cell r="A601">
            <v>4404050105.0019999</v>
          </cell>
          <cell r="BB601">
            <v>0</v>
          </cell>
          <cell r="BC601">
            <v>0</v>
          </cell>
        </row>
        <row r="602">
          <cell r="A602">
            <v>4404050106.0010004</v>
          </cell>
          <cell r="BB602">
            <v>0</v>
          </cell>
          <cell r="BC602">
            <v>0</v>
          </cell>
        </row>
        <row r="603">
          <cell r="A603">
            <v>4404050107.0010004</v>
          </cell>
          <cell r="BB603">
            <v>0</v>
          </cell>
          <cell r="BC603">
            <v>0</v>
          </cell>
        </row>
        <row r="604">
          <cell r="A604">
            <v>4404050108.0010004</v>
          </cell>
          <cell r="BB604">
            <v>0</v>
          </cell>
          <cell r="BC604">
            <v>0</v>
          </cell>
        </row>
        <row r="605">
          <cell r="A605">
            <v>4404050109.0010004</v>
          </cell>
          <cell r="BB605">
            <v>0</v>
          </cell>
          <cell r="BC605">
            <v>0</v>
          </cell>
        </row>
        <row r="606">
          <cell r="A606">
            <v>4404050109.0019999</v>
          </cell>
          <cell r="BB606">
            <v>0</v>
          </cell>
          <cell r="BC606">
            <v>0</v>
          </cell>
        </row>
        <row r="607">
          <cell r="A607">
            <v>4404050109.0030003</v>
          </cell>
          <cell r="BB607">
            <v>0</v>
          </cell>
          <cell r="BC607">
            <v>0</v>
          </cell>
        </row>
        <row r="608">
          <cell r="A608">
            <v>4404050110.0010004</v>
          </cell>
          <cell r="BB608">
            <v>0</v>
          </cell>
          <cell r="BC608">
            <v>0</v>
          </cell>
        </row>
        <row r="609">
          <cell r="A609">
            <v>4404050111.0010004</v>
          </cell>
          <cell r="BB609">
            <v>0</v>
          </cell>
          <cell r="BC609">
            <v>0</v>
          </cell>
        </row>
        <row r="610">
          <cell r="A610">
            <v>4404050112.0010004</v>
          </cell>
          <cell r="BB610">
            <v>0</v>
          </cell>
          <cell r="BC610">
            <v>0</v>
          </cell>
        </row>
        <row r="611">
          <cell r="A611">
            <v>4404050113.0010004</v>
          </cell>
          <cell r="BB611">
            <v>0</v>
          </cell>
          <cell r="BC611">
            <v>0</v>
          </cell>
        </row>
        <row r="612">
          <cell r="A612">
            <v>4404050114.0010004</v>
          </cell>
          <cell r="BB612">
            <v>0</v>
          </cell>
          <cell r="BC612">
            <v>0</v>
          </cell>
        </row>
        <row r="613">
          <cell r="A613">
            <v>4404050115.0010004</v>
          </cell>
          <cell r="BB613">
            <v>0</v>
          </cell>
          <cell r="BC613">
            <v>0</v>
          </cell>
        </row>
        <row r="614">
          <cell r="A614">
            <v>4404050116.0010004</v>
          </cell>
          <cell r="BB614">
            <v>0</v>
          </cell>
          <cell r="BC614">
            <v>0</v>
          </cell>
        </row>
        <row r="615">
          <cell r="A615">
            <v>4404050117.0010004</v>
          </cell>
          <cell r="BB615">
            <v>0</v>
          </cell>
          <cell r="BC615">
            <v>0</v>
          </cell>
        </row>
        <row r="616">
          <cell r="A616">
            <v>4404050118.0010004</v>
          </cell>
          <cell r="BB616">
            <v>0</v>
          </cell>
          <cell r="BC616">
            <v>0</v>
          </cell>
        </row>
        <row r="617">
          <cell r="A617">
            <v>4404050199.0010004</v>
          </cell>
          <cell r="BB617">
            <v>0</v>
          </cell>
          <cell r="BC617">
            <v>0</v>
          </cell>
        </row>
        <row r="618">
          <cell r="BB618" t="str">
            <v/>
          </cell>
          <cell r="BC618" t="str">
            <v/>
          </cell>
        </row>
        <row r="619">
          <cell r="A619">
            <v>4404060101.0010004</v>
          </cell>
          <cell r="BB619">
            <v>0</v>
          </cell>
          <cell r="BC619">
            <v>0</v>
          </cell>
        </row>
        <row r="620">
          <cell r="A620">
            <v>4404060102.0010004</v>
          </cell>
          <cell r="BB620">
            <v>0</v>
          </cell>
          <cell r="BC620">
            <v>0</v>
          </cell>
        </row>
        <row r="621">
          <cell r="A621">
            <v>4404060103.0010004</v>
          </cell>
          <cell r="BB621">
            <v>0</v>
          </cell>
          <cell r="BC621">
            <v>0</v>
          </cell>
        </row>
        <row r="622">
          <cell r="A622">
            <v>4404060104.0010004</v>
          </cell>
          <cell r="BB622">
            <v>0</v>
          </cell>
          <cell r="BC622">
            <v>0</v>
          </cell>
        </row>
        <row r="623">
          <cell r="A623">
            <v>4404060105.0010004</v>
          </cell>
          <cell r="BB623">
            <v>0</v>
          </cell>
          <cell r="BC623">
            <v>0</v>
          </cell>
        </row>
        <row r="624">
          <cell r="A624">
            <v>4404060106.0010004</v>
          </cell>
          <cell r="BB624">
            <v>0</v>
          </cell>
          <cell r="BC624">
            <v>0</v>
          </cell>
        </row>
        <row r="625">
          <cell r="A625">
            <v>4404060107.0010004</v>
          </cell>
          <cell r="BB625">
            <v>0</v>
          </cell>
          <cell r="BC625">
            <v>0</v>
          </cell>
        </row>
        <row r="626">
          <cell r="A626">
            <v>4404060107.0019999</v>
          </cell>
          <cell r="BB626">
            <v>0</v>
          </cell>
          <cell r="BC626">
            <v>0</v>
          </cell>
        </row>
        <row r="627">
          <cell r="A627">
            <v>4404060108.0010004</v>
          </cell>
          <cell r="BB627">
            <v>0</v>
          </cell>
          <cell r="BC627">
            <v>0</v>
          </cell>
        </row>
        <row r="628">
          <cell r="A628">
            <v>4404060109.0010004</v>
          </cell>
          <cell r="BB628">
            <v>0</v>
          </cell>
          <cell r="BC628">
            <v>0</v>
          </cell>
        </row>
        <row r="629">
          <cell r="A629">
            <v>4404060110.0010004</v>
          </cell>
          <cell r="BB629">
            <v>0</v>
          </cell>
          <cell r="BC629">
            <v>0</v>
          </cell>
        </row>
        <row r="630">
          <cell r="A630">
            <v>4404060110.0019999</v>
          </cell>
          <cell r="BB630">
            <v>0</v>
          </cell>
          <cell r="BC630">
            <v>0</v>
          </cell>
        </row>
        <row r="631">
          <cell r="A631">
            <v>4404060110.0030003</v>
          </cell>
          <cell r="BB631">
            <v>0</v>
          </cell>
          <cell r="BC631">
            <v>0</v>
          </cell>
        </row>
        <row r="632">
          <cell r="A632">
            <v>4404060111.0010004</v>
          </cell>
          <cell r="BB632">
            <v>0</v>
          </cell>
          <cell r="BC632">
            <v>0</v>
          </cell>
        </row>
        <row r="633">
          <cell r="A633">
            <v>4404060112.0010004</v>
          </cell>
          <cell r="BB633">
            <v>0</v>
          </cell>
          <cell r="BC633">
            <v>0</v>
          </cell>
        </row>
        <row r="634">
          <cell r="A634">
            <v>4404060113.0010004</v>
          </cell>
          <cell r="BB634">
            <v>0</v>
          </cell>
          <cell r="BC634">
            <v>0</v>
          </cell>
        </row>
        <row r="635">
          <cell r="A635">
            <v>4404060114.0010004</v>
          </cell>
          <cell r="BB635">
            <v>0</v>
          </cell>
          <cell r="BC635">
            <v>0</v>
          </cell>
        </row>
        <row r="636">
          <cell r="A636">
            <v>4404060115.0010004</v>
          </cell>
          <cell r="BB636">
            <v>0</v>
          </cell>
          <cell r="BC636">
            <v>0</v>
          </cell>
        </row>
        <row r="637">
          <cell r="A637">
            <v>4404060116.0010004</v>
          </cell>
          <cell r="BB637">
            <v>0</v>
          </cell>
          <cell r="BC637">
            <v>0</v>
          </cell>
        </row>
        <row r="638">
          <cell r="A638">
            <v>4404060117.0010004</v>
          </cell>
          <cell r="BB638">
            <v>0</v>
          </cell>
          <cell r="BC638">
            <v>0</v>
          </cell>
        </row>
        <row r="639">
          <cell r="A639">
            <v>4404060118.0010004</v>
          </cell>
          <cell r="BB639">
            <v>0</v>
          </cell>
          <cell r="BC639">
            <v>0</v>
          </cell>
        </row>
        <row r="640">
          <cell r="A640">
            <v>4404060119.0010004</v>
          </cell>
          <cell r="BB640">
            <v>0</v>
          </cell>
          <cell r="BC640">
            <v>0</v>
          </cell>
        </row>
        <row r="641">
          <cell r="A641">
            <v>4404060199.0010004</v>
          </cell>
          <cell r="BB641">
            <v>0</v>
          </cell>
          <cell r="BC641">
            <v>0</v>
          </cell>
        </row>
        <row r="642">
          <cell r="BB642" t="str">
            <v/>
          </cell>
          <cell r="BC642" t="str">
            <v/>
          </cell>
        </row>
        <row r="643">
          <cell r="A643">
            <v>5210010121.0010004</v>
          </cell>
          <cell r="BB643">
            <v>0</v>
          </cell>
          <cell r="BC643">
            <v>0</v>
          </cell>
        </row>
        <row r="644">
          <cell r="A644">
            <v>5210010121.0019999</v>
          </cell>
          <cell r="BB644">
            <v>0</v>
          </cell>
          <cell r="BC644">
            <v>0</v>
          </cell>
        </row>
        <row r="645">
          <cell r="A645">
            <v>5210010121.0030003</v>
          </cell>
          <cell r="BB645">
            <v>0</v>
          </cell>
          <cell r="BC645">
            <v>0</v>
          </cell>
        </row>
        <row r="646">
          <cell r="A646">
            <v>5210010121.0039997</v>
          </cell>
          <cell r="BB646">
            <v>0</v>
          </cell>
          <cell r="BC646">
            <v>0</v>
          </cell>
        </row>
        <row r="647">
          <cell r="A647">
            <v>5210010121.0050001</v>
          </cell>
          <cell r="BB647">
            <v>0</v>
          </cell>
          <cell r="BC647">
            <v>0</v>
          </cell>
        </row>
        <row r="648">
          <cell r="A648">
            <v>5210010121.9980001</v>
          </cell>
          <cell r="BB648">
            <v>0</v>
          </cell>
          <cell r="BC648">
            <v>0</v>
          </cell>
        </row>
        <row r="649">
          <cell r="A649">
            <v>5210010121.9989996</v>
          </cell>
          <cell r="BB649">
            <v>0</v>
          </cell>
          <cell r="BC649">
            <v>0</v>
          </cell>
        </row>
        <row r="650">
          <cell r="BB650" t="str">
            <v/>
          </cell>
          <cell r="BC650" t="str">
            <v/>
          </cell>
        </row>
        <row r="651">
          <cell r="A651">
            <v>5101010101.0010004</v>
          </cell>
          <cell r="BB651">
            <v>9724930</v>
          </cell>
          <cell r="BC651">
            <v>0</v>
          </cell>
        </row>
        <row r="652">
          <cell r="A652">
            <v>5101010102.0010004</v>
          </cell>
          <cell r="BB652">
            <v>1121199</v>
          </cell>
          <cell r="BC652">
            <v>0</v>
          </cell>
        </row>
        <row r="653">
          <cell r="A653">
            <v>5101010103.0010004</v>
          </cell>
          <cell r="BB653">
            <v>316676</v>
          </cell>
          <cell r="BC653">
            <v>0</v>
          </cell>
        </row>
        <row r="654">
          <cell r="A654">
            <v>5101010108.0010004</v>
          </cell>
          <cell r="BB654">
            <v>0</v>
          </cell>
          <cell r="BC654">
            <v>0</v>
          </cell>
        </row>
        <row r="655">
          <cell r="A655">
            <v>5101010109.0010004</v>
          </cell>
          <cell r="BB655">
            <v>0</v>
          </cell>
          <cell r="BC655">
            <v>0</v>
          </cell>
        </row>
        <row r="656">
          <cell r="A656">
            <v>5101010111.0010004</v>
          </cell>
          <cell r="BB656">
            <v>218400</v>
          </cell>
          <cell r="BC656">
            <v>0</v>
          </cell>
        </row>
        <row r="657">
          <cell r="A657">
            <v>5101010113.0010004</v>
          </cell>
          <cell r="BB657">
            <v>5766651</v>
          </cell>
          <cell r="BC657">
            <v>0</v>
          </cell>
        </row>
        <row r="658">
          <cell r="A658">
            <v>5101010199.0010004</v>
          </cell>
          <cell r="BB658">
            <v>3731195</v>
          </cell>
          <cell r="BC658">
            <v>0</v>
          </cell>
        </row>
        <row r="659">
          <cell r="A659">
            <v>5101010199.0019999</v>
          </cell>
          <cell r="BB659">
            <v>73800</v>
          </cell>
          <cell r="BC659">
            <v>0</v>
          </cell>
        </row>
        <row r="660">
          <cell r="A660">
            <v>5104040108.0010004</v>
          </cell>
          <cell r="BB660">
            <v>588946</v>
          </cell>
          <cell r="BC660">
            <v>0</v>
          </cell>
        </row>
        <row r="661">
          <cell r="A661">
            <v>5101010199.9989996</v>
          </cell>
          <cell r="BB661">
            <v>0</v>
          </cell>
          <cell r="BC661">
            <v>0</v>
          </cell>
        </row>
        <row r="662">
          <cell r="A662">
            <v>5101020101.0010004</v>
          </cell>
          <cell r="BB662">
            <v>0</v>
          </cell>
          <cell r="BC662">
            <v>0</v>
          </cell>
        </row>
        <row r="663">
          <cell r="A663">
            <v>5101020102.0010004</v>
          </cell>
          <cell r="BB663">
            <v>0</v>
          </cell>
          <cell r="BC663">
            <v>0</v>
          </cell>
        </row>
        <row r="664">
          <cell r="A664">
            <v>5101020104.0010004</v>
          </cell>
          <cell r="BB664">
            <v>0</v>
          </cell>
          <cell r="BC664">
            <v>0</v>
          </cell>
        </row>
        <row r="665">
          <cell r="A665">
            <v>5101020105.0010004</v>
          </cell>
          <cell r="BB665">
            <v>0</v>
          </cell>
          <cell r="BC665">
            <v>0</v>
          </cell>
        </row>
        <row r="666">
          <cell r="A666">
            <v>5101020106.0010004</v>
          </cell>
          <cell r="BB666">
            <v>198776</v>
          </cell>
          <cell r="BC666">
            <v>0</v>
          </cell>
        </row>
        <row r="667">
          <cell r="A667">
            <v>5101020108.0010004</v>
          </cell>
          <cell r="BB667">
            <v>0</v>
          </cell>
          <cell r="BC667">
            <v>0</v>
          </cell>
        </row>
        <row r="668">
          <cell r="A668">
            <v>5101020109.0010004</v>
          </cell>
          <cell r="BB668">
            <v>0</v>
          </cell>
          <cell r="BC668">
            <v>0</v>
          </cell>
        </row>
        <row r="669">
          <cell r="A669">
            <v>5101020110.0010004</v>
          </cell>
          <cell r="BB669">
            <v>0</v>
          </cell>
          <cell r="BC669">
            <v>0</v>
          </cell>
        </row>
        <row r="670">
          <cell r="A670">
            <v>5101020114.0010004</v>
          </cell>
          <cell r="BB670">
            <v>0</v>
          </cell>
          <cell r="BC670">
            <v>0</v>
          </cell>
        </row>
        <row r="671">
          <cell r="A671">
            <v>5101020115.0010004</v>
          </cell>
          <cell r="BB671">
            <v>0</v>
          </cell>
          <cell r="BC671">
            <v>0</v>
          </cell>
        </row>
        <row r="672">
          <cell r="A672">
            <v>5101020199.0010004</v>
          </cell>
          <cell r="BB672">
            <v>1074280</v>
          </cell>
          <cell r="BC672">
            <v>0</v>
          </cell>
        </row>
        <row r="673">
          <cell r="A673">
            <v>5101020199.0019999</v>
          </cell>
          <cell r="BB673">
            <v>9711</v>
          </cell>
          <cell r="BC673">
            <v>0</v>
          </cell>
        </row>
        <row r="674">
          <cell r="A674">
            <v>5101020199.0030003</v>
          </cell>
          <cell r="BB674">
            <v>0</v>
          </cell>
          <cell r="BC674">
            <v>0</v>
          </cell>
        </row>
        <row r="675">
          <cell r="A675">
            <v>5101020199.9989996</v>
          </cell>
          <cell r="BB675">
            <v>0</v>
          </cell>
          <cell r="BC675">
            <v>0</v>
          </cell>
        </row>
        <row r="676">
          <cell r="A676">
            <v>5101030101.0010004</v>
          </cell>
          <cell r="BB676">
            <v>114883</v>
          </cell>
          <cell r="BC676">
            <v>0</v>
          </cell>
        </row>
        <row r="677">
          <cell r="A677">
            <v>5101030102.0010004</v>
          </cell>
          <cell r="BB677">
            <v>0</v>
          </cell>
          <cell r="BC677">
            <v>0</v>
          </cell>
        </row>
        <row r="678">
          <cell r="A678">
            <v>5101030205.0010004</v>
          </cell>
          <cell r="BB678">
            <v>11970</v>
          </cell>
          <cell r="BC678">
            <v>0</v>
          </cell>
        </row>
        <row r="679">
          <cell r="A679">
            <v>5101030206.0010004</v>
          </cell>
          <cell r="BB679">
            <v>0</v>
          </cell>
          <cell r="BC679">
            <v>0</v>
          </cell>
        </row>
        <row r="680">
          <cell r="A680">
            <v>5101030207.0010004</v>
          </cell>
          <cell r="BB680">
            <v>0</v>
          </cell>
          <cell r="BC680">
            <v>0</v>
          </cell>
        </row>
        <row r="681">
          <cell r="A681">
            <v>5101030208.0010004</v>
          </cell>
          <cell r="BB681">
            <v>0</v>
          </cell>
          <cell r="BC681">
            <v>0</v>
          </cell>
        </row>
        <row r="682">
          <cell r="A682">
            <v>5101030211.0010004</v>
          </cell>
          <cell r="BB682">
            <v>0</v>
          </cell>
          <cell r="BC682">
            <v>0</v>
          </cell>
        </row>
        <row r="683">
          <cell r="BB683" t="str">
            <v/>
          </cell>
          <cell r="BC683" t="str">
            <v/>
          </cell>
        </row>
        <row r="684">
          <cell r="A684">
            <v>5101040102.0010004</v>
          </cell>
          <cell r="BB684">
            <v>0</v>
          </cell>
          <cell r="BC684">
            <v>0</v>
          </cell>
        </row>
        <row r="685">
          <cell r="A685">
            <v>5101040106.0010004</v>
          </cell>
          <cell r="BB685">
            <v>0</v>
          </cell>
          <cell r="BC685">
            <v>0</v>
          </cell>
        </row>
        <row r="686">
          <cell r="A686">
            <v>5101040107.0010004</v>
          </cell>
          <cell r="BB686">
            <v>0</v>
          </cell>
          <cell r="BC686">
            <v>0</v>
          </cell>
        </row>
        <row r="687">
          <cell r="A687">
            <v>5101040108.0010004</v>
          </cell>
          <cell r="BB687">
            <v>0</v>
          </cell>
          <cell r="BC687">
            <v>0</v>
          </cell>
        </row>
        <row r="688">
          <cell r="A688">
            <v>5101040111.0010004</v>
          </cell>
          <cell r="BB688">
            <v>0</v>
          </cell>
          <cell r="BC688">
            <v>0</v>
          </cell>
        </row>
        <row r="689">
          <cell r="A689">
            <v>5101040118.0010004</v>
          </cell>
          <cell r="BB689">
            <v>0</v>
          </cell>
          <cell r="BC689">
            <v>0</v>
          </cell>
        </row>
        <row r="690">
          <cell r="A690">
            <v>5101040119.0010004</v>
          </cell>
          <cell r="BB690">
            <v>0</v>
          </cell>
          <cell r="BC690">
            <v>0</v>
          </cell>
        </row>
        <row r="691">
          <cell r="A691">
            <v>5101040120.0010004</v>
          </cell>
          <cell r="BB691">
            <v>0</v>
          </cell>
          <cell r="BC691">
            <v>0</v>
          </cell>
        </row>
        <row r="692">
          <cell r="A692">
            <v>5101040199.9989996</v>
          </cell>
          <cell r="BB692">
            <v>0</v>
          </cell>
          <cell r="BC692">
            <v>0</v>
          </cell>
        </row>
        <row r="693">
          <cell r="A693">
            <v>5101040202.0010004</v>
          </cell>
          <cell r="BB693">
            <v>0</v>
          </cell>
          <cell r="BC693">
            <v>0</v>
          </cell>
        </row>
        <row r="694">
          <cell r="A694">
            <v>5101040203.0010004</v>
          </cell>
          <cell r="BB694">
            <v>0</v>
          </cell>
          <cell r="BC694">
            <v>0</v>
          </cell>
        </row>
        <row r="695">
          <cell r="A695">
            <v>5101040204.0010004</v>
          </cell>
          <cell r="BB695">
            <v>0</v>
          </cell>
          <cell r="BC695">
            <v>0</v>
          </cell>
        </row>
        <row r="696">
          <cell r="A696">
            <v>5101040205.0010004</v>
          </cell>
          <cell r="BB696">
            <v>0</v>
          </cell>
          <cell r="BC696">
            <v>0</v>
          </cell>
        </row>
        <row r="697">
          <cell r="A697">
            <v>5101040206.0010004</v>
          </cell>
          <cell r="BB697">
            <v>0</v>
          </cell>
          <cell r="BC697">
            <v>0</v>
          </cell>
        </row>
        <row r="698">
          <cell r="A698">
            <v>5101040207.0010004</v>
          </cell>
          <cell r="BB698">
            <v>0</v>
          </cell>
          <cell r="BC698">
            <v>0</v>
          </cell>
        </row>
        <row r="699">
          <cell r="BB699" t="str">
            <v/>
          </cell>
          <cell r="BC699" t="str">
            <v/>
          </cell>
        </row>
        <row r="700">
          <cell r="A700">
            <v>5104040101.0010004</v>
          </cell>
          <cell r="BB700">
            <v>0</v>
          </cell>
          <cell r="BC700">
            <v>0</v>
          </cell>
        </row>
        <row r="701">
          <cell r="A701">
            <v>5104040102.0010004</v>
          </cell>
          <cell r="BB701">
            <v>294750.05</v>
          </cell>
          <cell r="BC701">
            <v>0</v>
          </cell>
        </row>
        <row r="702">
          <cell r="A702">
            <v>5104040103.0010004</v>
          </cell>
          <cell r="BB702">
            <v>0</v>
          </cell>
          <cell r="BC702">
            <v>0</v>
          </cell>
        </row>
        <row r="703">
          <cell r="A703">
            <v>5104040105.0010004</v>
          </cell>
          <cell r="BB703">
            <v>0</v>
          </cell>
          <cell r="BC703">
            <v>0</v>
          </cell>
        </row>
        <row r="704">
          <cell r="A704">
            <v>5104040199.0010004</v>
          </cell>
          <cell r="BB704">
            <v>0</v>
          </cell>
          <cell r="BC704">
            <v>0</v>
          </cell>
        </row>
        <row r="705">
          <cell r="BB705" t="str">
            <v/>
          </cell>
          <cell r="BC705" t="str">
            <v/>
          </cell>
        </row>
        <row r="706">
          <cell r="A706">
            <v>5102010106.0010004</v>
          </cell>
          <cell r="BB706">
            <v>0</v>
          </cell>
          <cell r="BC706">
            <v>0</v>
          </cell>
        </row>
        <row r="707">
          <cell r="A707">
            <v>5102010199.0010004</v>
          </cell>
          <cell r="BB707">
            <v>123201</v>
          </cell>
          <cell r="BC707">
            <v>0</v>
          </cell>
        </row>
        <row r="708">
          <cell r="A708">
            <v>5102020199.0010004</v>
          </cell>
          <cell r="BB708">
            <v>0</v>
          </cell>
          <cell r="BC708">
            <v>0</v>
          </cell>
        </row>
        <row r="709">
          <cell r="A709">
            <v>5102030199.0010004</v>
          </cell>
          <cell r="BB709">
            <v>0</v>
          </cell>
          <cell r="BC709">
            <v>0</v>
          </cell>
        </row>
        <row r="710">
          <cell r="A710">
            <v>5103010102.0010004</v>
          </cell>
          <cell r="BB710">
            <v>151360</v>
          </cell>
          <cell r="BC710">
            <v>0</v>
          </cell>
        </row>
        <row r="711">
          <cell r="A711">
            <v>5103010103.0010004</v>
          </cell>
          <cell r="BB711">
            <v>16000</v>
          </cell>
          <cell r="BC711">
            <v>0</v>
          </cell>
        </row>
        <row r="712">
          <cell r="A712">
            <v>5103010199.0010004</v>
          </cell>
          <cell r="BB712">
            <v>9024</v>
          </cell>
          <cell r="BC712">
            <v>0</v>
          </cell>
        </row>
        <row r="713">
          <cell r="A713">
            <v>5103020102.0010004</v>
          </cell>
          <cell r="BB713">
            <v>0</v>
          </cell>
          <cell r="BC713">
            <v>0</v>
          </cell>
        </row>
        <row r="714">
          <cell r="A714">
            <v>5103020103.0010004</v>
          </cell>
          <cell r="BB714">
            <v>0</v>
          </cell>
          <cell r="BC714">
            <v>0</v>
          </cell>
        </row>
        <row r="715">
          <cell r="A715">
            <v>5103020199.0010004</v>
          </cell>
          <cell r="BB715">
            <v>0</v>
          </cell>
          <cell r="BC715">
            <v>0</v>
          </cell>
        </row>
        <row r="716">
          <cell r="A716">
            <v>5104010107.0010004</v>
          </cell>
          <cell r="BB716">
            <v>22081244.760000002</v>
          </cell>
          <cell r="BC716">
            <v>0</v>
          </cell>
        </row>
        <row r="717">
          <cell r="A717">
            <v>5104010107.0019999</v>
          </cell>
          <cell r="BB717">
            <v>0</v>
          </cell>
          <cell r="BC717">
            <v>0</v>
          </cell>
        </row>
        <row r="718">
          <cell r="A718">
            <v>5104010107.0030003</v>
          </cell>
          <cell r="BB718">
            <v>0</v>
          </cell>
          <cell r="BC718">
            <v>0</v>
          </cell>
        </row>
        <row r="719">
          <cell r="A719">
            <v>5104010110.0010004</v>
          </cell>
          <cell r="BB719">
            <v>1090616.6000000001</v>
          </cell>
          <cell r="BC719">
            <v>0</v>
          </cell>
        </row>
        <row r="720">
          <cell r="A720">
            <v>5104010112.0010004</v>
          </cell>
          <cell r="BB720">
            <v>961468.2</v>
          </cell>
          <cell r="BC720">
            <v>0</v>
          </cell>
        </row>
        <row r="721">
          <cell r="A721">
            <v>5104010113.0010004</v>
          </cell>
          <cell r="BB721">
            <v>0</v>
          </cell>
          <cell r="BC721">
            <v>0</v>
          </cell>
        </row>
        <row r="722">
          <cell r="A722">
            <v>5104010114.0010004</v>
          </cell>
          <cell r="BB722">
            <v>0</v>
          </cell>
          <cell r="BC722">
            <v>0</v>
          </cell>
        </row>
        <row r="723">
          <cell r="A723">
            <v>5104010115.0010004</v>
          </cell>
          <cell r="BB723">
            <v>0</v>
          </cell>
          <cell r="BC723">
            <v>0</v>
          </cell>
        </row>
        <row r="724">
          <cell r="A724">
            <v>5104030202.0010004</v>
          </cell>
          <cell r="BB724">
            <v>0</v>
          </cell>
          <cell r="BC724">
            <v>0</v>
          </cell>
        </row>
        <row r="725">
          <cell r="A725">
            <v>5104030203.0010004</v>
          </cell>
          <cell r="BB725">
            <v>22777.439999999999</v>
          </cell>
          <cell r="BC725">
            <v>0</v>
          </cell>
        </row>
        <row r="726">
          <cell r="A726">
            <v>5104030206.0010004</v>
          </cell>
          <cell r="BB726">
            <v>204354</v>
          </cell>
          <cell r="BC726">
            <v>0</v>
          </cell>
        </row>
        <row r="727">
          <cell r="A727">
            <v>5104030207.0010004</v>
          </cell>
          <cell r="BB727">
            <v>8750</v>
          </cell>
          <cell r="BC727">
            <v>0</v>
          </cell>
        </row>
        <row r="728">
          <cell r="A728">
            <v>5104030208.0010004</v>
          </cell>
          <cell r="BB728">
            <v>1250</v>
          </cell>
          <cell r="BC728">
            <v>0</v>
          </cell>
        </row>
        <row r="729">
          <cell r="A729">
            <v>5104030209.0010004</v>
          </cell>
          <cell r="BB729">
            <v>0</v>
          </cell>
          <cell r="BC729">
            <v>0</v>
          </cell>
        </row>
        <row r="730">
          <cell r="A730">
            <v>5104030210.0010004</v>
          </cell>
          <cell r="BB730">
            <v>142000</v>
          </cell>
          <cell r="BC730">
            <v>0</v>
          </cell>
        </row>
        <row r="731">
          <cell r="A731">
            <v>5104030211.0010004</v>
          </cell>
          <cell r="BB731">
            <v>0</v>
          </cell>
          <cell r="BC731">
            <v>0</v>
          </cell>
        </row>
        <row r="732">
          <cell r="A732">
            <v>5104030212.0010004</v>
          </cell>
          <cell r="BB732">
            <v>2000</v>
          </cell>
          <cell r="BC732">
            <v>0</v>
          </cell>
        </row>
        <row r="733">
          <cell r="A733">
            <v>5104030213.0010004</v>
          </cell>
          <cell r="BB733">
            <v>0</v>
          </cell>
          <cell r="BC733">
            <v>0</v>
          </cell>
        </row>
        <row r="734">
          <cell r="A734">
            <v>5104030214.0010004</v>
          </cell>
          <cell r="BB734">
            <v>0</v>
          </cell>
          <cell r="BC734">
            <v>0</v>
          </cell>
        </row>
        <row r="735">
          <cell r="A735">
            <v>5104030215.0010004</v>
          </cell>
          <cell r="BB735">
            <v>0</v>
          </cell>
          <cell r="BC735">
            <v>0</v>
          </cell>
        </row>
        <row r="736">
          <cell r="A736">
            <v>5104030216.0010004</v>
          </cell>
          <cell r="BB736">
            <v>20000</v>
          </cell>
          <cell r="BC736">
            <v>0</v>
          </cell>
        </row>
        <row r="737">
          <cell r="A737">
            <v>5104030217.0010004</v>
          </cell>
          <cell r="BB737">
            <v>0</v>
          </cell>
          <cell r="BC737">
            <v>0</v>
          </cell>
        </row>
        <row r="738">
          <cell r="A738">
            <v>5104030219.0010004</v>
          </cell>
          <cell r="BB738">
            <v>4922</v>
          </cell>
          <cell r="BC738">
            <v>0</v>
          </cell>
        </row>
        <row r="739">
          <cell r="A739">
            <v>5104030220.0010004</v>
          </cell>
          <cell r="BB739">
            <v>0</v>
          </cell>
          <cell r="BC739">
            <v>0</v>
          </cell>
        </row>
        <row r="740">
          <cell r="A740">
            <v>5104030299.0010004</v>
          </cell>
          <cell r="BB740">
            <v>238200</v>
          </cell>
          <cell r="BC740">
            <v>0</v>
          </cell>
        </row>
        <row r="741">
          <cell r="A741">
            <v>5104030299.0019999</v>
          </cell>
          <cell r="BB741">
            <v>0</v>
          </cell>
          <cell r="BC741">
            <v>0</v>
          </cell>
        </row>
        <row r="742">
          <cell r="BB742" t="str">
            <v/>
          </cell>
          <cell r="BC742" t="str">
            <v/>
          </cell>
        </row>
        <row r="743">
          <cell r="A743">
            <v>5104010104.0010004</v>
          </cell>
          <cell r="BB743">
            <v>2292042.96</v>
          </cell>
          <cell r="BC743">
            <v>0</v>
          </cell>
        </row>
        <row r="744">
          <cell r="A744">
            <v>5104010104.0019999</v>
          </cell>
          <cell r="BB744">
            <v>0</v>
          </cell>
          <cell r="BC744">
            <v>0</v>
          </cell>
        </row>
        <row r="745">
          <cell r="A745">
            <v>5104010104.0030003</v>
          </cell>
          <cell r="BB745">
            <v>0</v>
          </cell>
          <cell r="BC745">
            <v>0</v>
          </cell>
        </row>
        <row r="746">
          <cell r="A746">
            <v>5104030205.0010004</v>
          </cell>
          <cell r="BB746">
            <v>0</v>
          </cell>
          <cell r="BC746">
            <v>0</v>
          </cell>
        </row>
        <row r="747">
          <cell r="BB747" t="str">
            <v/>
          </cell>
          <cell r="BC747" t="str">
            <v/>
          </cell>
        </row>
        <row r="748">
          <cell r="A748">
            <v>5104020101.0010004</v>
          </cell>
          <cell r="BB748">
            <v>490653.81</v>
          </cell>
          <cell r="BC748">
            <v>0</v>
          </cell>
        </row>
        <row r="749">
          <cell r="A749">
            <v>5104020103.0010004</v>
          </cell>
          <cell r="BB749">
            <v>0</v>
          </cell>
          <cell r="BC749">
            <v>0</v>
          </cell>
        </row>
        <row r="750">
          <cell r="A750">
            <v>5104020105.0010004</v>
          </cell>
          <cell r="BB750">
            <v>32542.98</v>
          </cell>
          <cell r="BC750">
            <v>0</v>
          </cell>
        </row>
        <row r="751">
          <cell r="A751">
            <v>5104020106.0010004</v>
          </cell>
          <cell r="BB751">
            <v>138201.20000000001</v>
          </cell>
          <cell r="BC751">
            <v>0</v>
          </cell>
        </row>
        <row r="752">
          <cell r="A752">
            <v>5104020107.0010004</v>
          </cell>
          <cell r="BB752">
            <v>93389</v>
          </cell>
          <cell r="BC752">
            <v>0</v>
          </cell>
        </row>
        <row r="753">
          <cell r="BB753" t="str">
            <v/>
          </cell>
          <cell r="BC753" t="str">
            <v/>
          </cell>
        </row>
        <row r="754">
          <cell r="A754">
            <v>5105010101.0010004</v>
          </cell>
          <cell r="BB754">
            <v>62333.33</v>
          </cell>
          <cell r="BC754">
            <v>0</v>
          </cell>
        </row>
        <row r="755">
          <cell r="A755">
            <v>5105010103.0010004</v>
          </cell>
          <cell r="BB755">
            <v>320828.42</v>
          </cell>
          <cell r="BC755">
            <v>0</v>
          </cell>
        </row>
        <row r="756">
          <cell r="A756">
            <v>5105010105.0010004</v>
          </cell>
          <cell r="BB756">
            <v>141669.85999999999</v>
          </cell>
          <cell r="BC756">
            <v>0</v>
          </cell>
        </row>
        <row r="757">
          <cell r="A757">
            <v>5105010106.0010004</v>
          </cell>
          <cell r="BB757">
            <v>0</v>
          </cell>
          <cell r="BC757">
            <v>0</v>
          </cell>
        </row>
        <row r="758">
          <cell r="A758">
            <v>5105010107.0010004</v>
          </cell>
          <cell r="BB758">
            <v>50280</v>
          </cell>
          <cell r="BC758">
            <v>0</v>
          </cell>
        </row>
        <row r="759">
          <cell r="A759">
            <v>5105010108.0010004</v>
          </cell>
          <cell r="BB759">
            <v>0</v>
          </cell>
          <cell r="BC759">
            <v>0</v>
          </cell>
        </row>
        <row r="760">
          <cell r="A760">
            <v>5105010109.0010004</v>
          </cell>
          <cell r="BB760">
            <v>102110.47</v>
          </cell>
          <cell r="BC760">
            <v>0</v>
          </cell>
        </row>
        <row r="761">
          <cell r="A761">
            <v>5105010111.0010004</v>
          </cell>
          <cell r="BB761">
            <v>219133.33</v>
          </cell>
          <cell r="BC761">
            <v>0</v>
          </cell>
        </row>
        <row r="762">
          <cell r="A762">
            <v>5105010113.0010004</v>
          </cell>
          <cell r="BB762">
            <v>53918.080000000002</v>
          </cell>
          <cell r="BC762">
            <v>0</v>
          </cell>
        </row>
        <row r="763">
          <cell r="A763">
            <v>5105010115.0010004</v>
          </cell>
          <cell r="BB763">
            <v>10520</v>
          </cell>
          <cell r="BC763">
            <v>0</v>
          </cell>
        </row>
        <row r="764">
          <cell r="A764">
            <v>5105010117.0010004</v>
          </cell>
          <cell r="BB764">
            <v>5900</v>
          </cell>
          <cell r="BC764">
            <v>0</v>
          </cell>
        </row>
        <row r="765">
          <cell r="A765">
            <v>5105010119.0010004</v>
          </cell>
          <cell r="BB765">
            <v>0</v>
          </cell>
          <cell r="BC765">
            <v>0</v>
          </cell>
        </row>
        <row r="766">
          <cell r="A766">
            <v>5105010121.0010004</v>
          </cell>
          <cell r="BB766">
            <v>0</v>
          </cell>
          <cell r="BC766">
            <v>0</v>
          </cell>
        </row>
        <row r="767">
          <cell r="A767">
            <v>5105010123.0010004</v>
          </cell>
          <cell r="BB767">
            <v>0</v>
          </cell>
          <cell r="BC767">
            <v>0</v>
          </cell>
        </row>
        <row r="768">
          <cell r="A768">
            <v>5105010125.0010004</v>
          </cell>
          <cell r="BB768">
            <v>37739.800000000003</v>
          </cell>
          <cell r="BC768">
            <v>0</v>
          </cell>
        </row>
        <row r="769">
          <cell r="A769">
            <v>5105010127.0010004</v>
          </cell>
          <cell r="BB769">
            <v>139873.65</v>
          </cell>
          <cell r="BC769">
            <v>0</v>
          </cell>
        </row>
        <row r="770">
          <cell r="A770">
            <v>5105010129.0010004</v>
          </cell>
          <cell r="BB770">
            <v>21590.14</v>
          </cell>
          <cell r="BC770">
            <v>0</v>
          </cell>
        </row>
        <row r="771">
          <cell r="A771">
            <v>5105010131.0010004</v>
          </cell>
          <cell r="BB771">
            <v>2000</v>
          </cell>
          <cell r="BC771">
            <v>0</v>
          </cell>
        </row>
        <row r="772">
          <cell r="A772">
            <v>5105010133.0010004</v>
          </cell>
          <cell r="BB772">
            <v>0</v>
          </cell>
          <cell r="BC772">
            <v>0</v>
          </cell>
        </row>
        <row r="773">
          <cell r="A773">
            <v>5105010135.0010004</v>
          </cell>
          <cell r="BB773">
            <v>0</v>
          </cell>
          <cell r="BC773">
            <v>0</v>
          </cell>
        </row>
        <row r="774">
          <cell r="A774">
            <v>5105010137.0010004</v>
          </cell>
          <cell r="BB774">
            <v>1104.82</v>
          </cell>
          <cell r="BC774">
            <v>0</v>
          </cell>
        </row>
        <row r="775">
          <cell r="A775">
            <v>5105010139.0010004</v>
          </cell>
          <cell r="BB775">
            <v>218736.1</v>
          </cell>
          <cell r="BC775">
            <v>0</v>
          </cell>
        </row>
        <row r="776">
          <cell r="A776">
            <v>5105010140.0010004</v>
          </cell>
          <cell r="BB776">
            <v>0</v>
          </cell>
          <cell r="BC776">
            <v>0</v>
          </cell>
        </row>
        <row r="777">
          <cell r="A777">
            <v>5105010143.0010004</v>
          </cell>
          <cell r="BB777">
            <v>11839099.77</v>
          </cell>
          <cell r="BC777">
            <v>0</v>
          </cell>
        </row>
        <row r="778">
          <cell r="A778">
            <v>5105010144.0010004</v>
          </cell>
          <cell r="BB778">
            <v>10800.27</v>
          </cell>
          <cell r="BC778">
            <v>0</v>
          </cell>
        </row>
        <row r="779">
          <cell r="A779">
            <v>5105010145.0010004</v>
          </cell>
          <cell r="BB779">
            <v>0</v>
          </cell>
          <cell r="BC779">
            <v>0</v>
          </cell>
        </row>
        <row r="780">
          <cell r="A780">
            <v>5105010146.0010004</v>
          </cell>
          <cell r="BB780">
            <v>0</v>
          </cell>
          <cell r="BC780">
            <v>0</v>
          </cell>
        </row>
        <row r="781">
          <cell r="A781">
            <v>5105010147.0010004</v>
          </cell>
          <cell r="BB781">
            <v>585060.14</v>
          </cell>
          <cell r="BC781">
            <v>0</v>
          </cell>
        </row>
        <row r="782">
          <cell r="A782">
            <v>5105010148.0010004</v>
          </cell>
          <cell r="BB782">
            <v>0</v>
          </cell>
          <cell r="BC782">
            <v>0</v>
          </cell>
        </row>
        <row r="783">
          <cell r="A783">
            <v>5105010149.0010004</v>
          </cell>
          <cell r="BB783">
            <v>0</v>
          </cell>
          <cell r="BC783">
            <v>0</v>
          </cell>
        </row>
        <row r="784">
          <cell r="A784">
            <v>5105010152.0010004</v>
          </cell>
          <cell r="BB784">
            <v>0</v>
          </cell>
          <cell r="BC784">
            <v>0</v>
          </cell>
        </row>
        <row r="785">
          <cell r="A785">
            <v>5105010158.0010004</v>
          </cell>
          <cell r="BB785">
            <v>0</v>
          </cell>
          <cell r="BC785">
            <v>0</v>
          </cell>
        </row>
        <row r="786">
          <cell r="A786">
            <v>5105010169.0010004</v>
          </cell>
          <cell r="BB786">
            <v>0</v>
          </cell>
          <cell r="BC786">
            <v>0</v>
          </cell>
        </row>
        <row r="787">
          <cell r="A787">
            <v>5105010170.0010004</v>
          </cell>
          <cell r="BB787">
            <v>0</v>
          </cell>
          <cell r="BC787">
            <v>0</v>
          </cell>
        </row>
        <row r="788">
          <cell r="A788">
            <v>5105010194.0010004</v>
          </cell>
          <cell r="BB788">
            <v>0</v>
          </cell>
          <cell r="BC788">
            <v>0</v>
          </cell>
        </row>
        <row r="789">
          <cell r="A789">
            <v>5105010195.0010004</v>
          </cell>
          <cell r="BB789">
            <v>0</v>
          </cell>
          <cell r="BC789">
            <v>0</v>
          </cell>
        </row>
        <row r="790">
          <cell r="A790">
            <v>5105010197.0010004</v>
          </cell>
          <cell r="BB790">
            <v>0</v>
          </cell>
          <cell r="BC790">
            <v>0</v>
          </cell>
        </row>
        <row r="791">
          <cell r="A791">
            <v>5105010198.0010004</v>
          </cell>
          <cell r="BB791">
            <v>0</v>
          </cell>
          <cell r="BC791">
            <v>0</v>
          </cell>
        </row>
        <row r="792">
          <cell r="BB792" t="str">
            <v/>
          </cell>
          <cell r="BC792" t="str">
            <v/>
          </cell>
        </row>
        <row r="793">
          <cell r="A793">
            <v>5107010101.0010004</v>
          </cell>
          <cell r="BB793">
            <v>7252976.9800000004</v>
          </cell>
          <cell r="BC793">
            <v>0</v>
          </cell>
        </row>
        <row r="794">
          <cell r="A794">
            <v>5107010103.0010004</v>
          </cell>
          <cell r="BB794">
            <v>0</v>
          </cell>
          <cell r="BC794">
            <v>0</v>
          </cell>
        </row>
        <row r="795">
          <cell r="A795">
            <v>5107010104.0010004</v>
          </cell>
          <cell r="BB795">
            <v>0</v>
          </cell>
          <cell r="BC795">
            <v>0</v>
          </cell>
        </row>
        <row r="796">
          <cell r="A796">
            <v>5107010105.0010004</v>
          </cell>
          <cell r="BB796">
            <v>0</v>
          </cell>
          <cell r="BC796">
            <v>0</v>
          </cell>
        </row>
        <row r="797">
          <cell r="A797">
            <v>5107010106.0010004</v>
          </cell>
          <cell r="BB797">
            <v>0</v>
          </cell>
          <cell r="BC797">
            <v>0</v>
          </cell>
        </row>
        <row r="798">
          <cell r="A798">
            <v>5107010109.0010004</v>
          </cell>
          <cell r="BB798">
            <v>0</v>
          </cell>
          <cell r="BC798">
            <v>0</v>
          </cell>
        </row>
        <row r="799">
          <cell r="A799">
            <v>5107010110.0010004</v>
          </cell>
          <cell r="BB799">
            <v>0</v>
          </cell>
          <cell r="BC799">
            <v>0</v>
          </cell>
        </row>
        <row r="800">
          <cell r="A800">
            <v>5107010111.0010004</v>
          </cell>
          <cell r="BB800">
            <v>0</v>
          </cell>
          <cell r="BC800">
            <v>0</v>
          </cell>
        </row>
        <row r="801">
          <cell r="A801">
            <v>5107010112.0010004</v>
          </cell>
          <cell r="BB801">
            <v>0</v>
          </cell>
          <cell r="BC801">
            <v>0</v>
          </cell>
        </row>
        <row r="802">
          <cell r="A802">
            <v>5107010113.0010004</v>
          </cell>
          <cell r="BB802">
            <v>452520</v>
          </cell>
          <cell r="BC802">
            <v>0</v>
          </cell>
        </row>
        <row r="803">
          <cell r="A803">
            <v>5107010114.0010004</v>
          </cell>
          <cell r="BB803">
            <v>23695700</v>
          </cell>
          <cell r="BC803">
            <v>0</v>
          </cell>
        </row>
        <row r="804">
          <cell r="A804">
            <v>5107010115.0010004</v>
          </cell>
          <cell r="BB804">
            <v>781589.64</v>
          </cell>
          <cell r="BC804">
            <v>0</v>
          </cell>
        </row>
        <row r="805">
          <cell r="A805">
            <v>5107010116.0010004</v>
          </cell>
          <cell r="BB805">
            <v>165192</v>
          </cell>
          <cell r="BC805">
            <v>0</v>
          </cell>
        </row>
        <row r="806">
          <cell r="A806">
            <v>5107010117.0010004</v>
          </cell>
          <cell r="BB806">
            <v>0</v>
          </cell>
          <cell r="BC806">
            <v>0</v>
          </cell>
        </row>
        <row r="807">
          <cell r="A807">
            <v>5107010117.0019999</v>
          </cell>
          <cell r="BB807">
            <v>0</v>
          </cell>
          <cell r="BC807">
            <v>0</v>
          </cell>
        </row>
        <row r="808">
          <cell r="A808">
            <v>5107010199.0010004</v>
          </cell>
          <cell r="BB808">
            <v>0</v>
          </cell>
          <cell r="BC808">
            <v>0</v>
          </cell>
        </row>
        <row r="809">
          <cell r="A809">
            <v>5107020103.0010004</v>
          </cell>
          <cell r="BB809">
            <v>10000</v>
          </cell>
          <cell r="BC809">
            <v>0</v>
          </cell>
        </row>
        <row r="810">
          <cell r="A810">
            <v>5107020104.0010004</v>
          </cell>
          <cell r="BB810">
            <v>0</v>
          </cell>
          <cell r="BC810">
            <v>0</v>
          </cell>
        </row>
        <row r="811">
          <cell r="A811">
            <v>5107020105.0010004</v>
          </cell>
          <cell r="BB811">
            <v>0</v>
          </cell>
          <cell r="BC811">
            <v>0</v>
          </cell>
        </row>
        <row r="812">
          <cell r="A812">
            <v>5107020107.0010004</v>
          </cell>
          <cell r="BB812">
            <v>0</v>
          </cell>
          <cell r="BC812">
            <v>0</v>
          </cell>
        </row>
        <row r="813">
          <cell r="A813">
            <v>5107020108.0010004</v>
          </cell>
          <cell r="BB813">
            <v>0</v>
          </cell>
          <cell r="BC813">
            <v>0</v>
          </cell>
        </row>
        <row r="814">
          <cell r="A814">
            <v>5107020199.0010004</v>
          </cell>
          <cell r="BB814">
            <v>0</v>
          </cell>
          <cell r="BC814">
            <v>0</v>
          </cell>
        </row>
        <row r="815">
          <cell r="BB815" t="str">
            <v/>
          </cell>
          <cell r="BC815" t="str">
            <v/>
          </cell>
        </row>
        <row r="816">
          <cell r="A816">
            <v>5108010101.0010004</v>
          </cell>
          <cell r="BB816">
            <v>0</v>
          </cell>
          <cell r="BC816">
            <v>0</v>
          </cell>
        </row>
        <row r="817">
          <cell r="A817">
            <v>5108010101.0019999</v>
          </cell>
          <cell r="BB817">
            <v>0</v>
          </cell>
          <cell r="BC817">
            <v>0</v>
          </cell>
        </row>
        <row r="818">
          <cell r="A818">
            <v>5108010101.0030003</v>
          </cell>
          <cell r="BB818">
            <v>0</v>
          </cell>
          <cell r="BC818">
            <v>0</v>
          </cell>
        </row>
        <row r="819">
          <cell r="A819">
            <v>5108010101.0039997</v>
          </cell>
          <cell r="BB819">
            <v>0</v>
          </cell>
          <cell r="BC819">
            <v>0</v>
          </cell>
        </row>
        <row r="820">
          <cell r="A820">
            <v>5108010101.0050001</v>
          </cell>
          <cell r="BB820">
            <v>0</v>
          </cell>
          <cell r="BC820">
            <v>0</v>
          </cell>
        </row>
        <row r="821">
          <cell r="A821">
            <v>5108010101.0059996</v>
          </cell>
          <cell r="BB821">
            <v>0</v>
          </cell>
          <cell r="BC821">
            <v>0</v>
          </cell>
        </row>
        <row r="822">
          <cell r="A822">
            <v>5108010101.007</v>
          </cell>
          <cell r="BB822">
            <v>0</v>
          </cell>
          <cell r="BC822">
            <v>0</v>
          </cell>
        </row>
        <row r="823">
          <cell r="A823">
            <v>5108010101.0080004</v>
          </cell>
          <cell r="BB823">
            <v>0</v>
          </cell>
          <cell r="BC823">
            <v>0</v>
          </cell>
        </row>
        <row r="824">
          <cell r="A824">
            <v>5108010101.0089998</v>
          </cell>
          <cell r="BB824">
            <v>0</v>
          </cell>
          <cell r="BC824">
            <v>0</v>
          </cell>
        </row>
        <row r="825">
          <cell r="A825">
            <v>5108010101.0100002</v>
          </cell>
          <cell r="BB825">
            <v>0</v>
          </cell>
          <cell r="BC825">
            <v>0</v>
          </cell>
        </row>
        <row r="826">
          <cell r="A826">
            <v>5108010101.0109997</v>
          </cell>
          <cell r="BB826">
            <v>0</v>
          </cell>
          <cell r="BC826">
            <v>0</v>
          </cell>
        </row>
        <row r="827">
          <cell r="A827">
            <v>5108010101.0120001</v>
          </cell>
          <cell r="BB827">
            <v>0</v>
          </cell>
          <cell r="BC827">
            <v>0</v>
          </cell>
        </row>
        <row r="828">
          <cell r="A828">
            <v>5108010101.9980001</v>
          </cell>
          <cell r="BB828">
            <v>0</v>
          </cell>
          <cell r="BC828">
            <v>0</v>
          </cell>
        </row>
        <row r="829">
          <cell r="A829">
            <v>5108010101.9989996</v>
          </cell>
          <cell r="BB829">
            <v>0</v>
          </cell>
          <cell r="BC829">
            <v>0</v>
          </cell>
        </row>
        <row r="830">
          <cell r="A830">
            <v>5108010105.0010004</v>
          </cell>
          <cell r="BB830">
            <v>0</v>
          </cell>
          <cell r="BC830">
            <v>0</v>
          </cell>
        </row>
        <row r="831">
          <cell r="A831">
            <v>5108010106.0010004</v>
          </cell>
          <cell r="BB831">
            <v>0</v>
          </cell>
          <cell r="BC831">
            <v>0</v>
          </cell>
        </row>
        <row r="832">
          <cell r="A832">
            <v>5108010107.0010004</v>
          </cell>
          <cell r="BB832">
            <v>10204</v>
          </cell>
          <cell r="BC832">
            <v>0</v>
          </cell>
        </row>
        <row r="833">
          <cell r="A833">
            <v>5108010107.0019999</v>
          </cell>
          <cell r="BB833">
            <v>210561.5</v>
          </cell>
          <cell r="BC833">
            <v>0</v>
          </cell>
        </row>
        <row r="834">
          <cell r="A834">
            <v>5108010107.0030003</v>
          </cell>
          <cell r="BB834">
            <v>17274.23</v>
          </cell>
          <cell r="BC834">
            <v>0</v>
          </cell>
        </row>
        <row r="835">
          <cell r="A835">
            <v>5108010107.0039997</v>
          </cell>
          <cell r="BB835">
            <v>82236</v>
          </cell>
          <cell r="BC835">
            <v>0</v>
          </cell>
        </row>
        <row r="836">
          <cell r="A836">
            <v>5108010107.0050001</v>
          </cell>
          <cell r="BB836">
            <v>0</v>
          </cell>
          <cell r="BC836">
            <v>0</v>
          </cell>
        </row>
        <row r="837">
          <cell r="A837">
            <v>5108010107.0059996</v>
          </cell>
          <cell r="BB837">
            <v>0</v>
          </cell>
          <cell r="BC837">
            <v>0</v>
          </cell>
        </row>
        <row r="838">
          <cell r="A838">
            <v>5108010107.007</v>
          </cell>
          <cell r="BB838">
            <v>0</v>
          </cell>
          <cell r="BC838">
            <v>0</v>
          </cell>
        </row>
        <row r="839">
          <cell r="A839">
            <v>5108010107.0080004</v>
          </cell>
          <cell r="BB839">
            <v>0</v>
          </cell>
          <cell r="BC839">
            <v>0</v>
          </cell>
        </row>
        <row r="840">
          <cell r="A840">
            <v>5108010107.0089998</v>
          </cell>
          <cell r="BB840">
            <v>0</v>
          </cell>
          <cell r="BC840">
            <v>0</v>
          </cell>
        </row>
        <row r="841">
          <cell r="A841">
            <v>5108010107.0100002</v>
          </cell>
          <cell r="BB841">
            <v>0</v>
          </cell>
          <cell r="BC841">
            <v>0</v>
          </cell>
        </row>
        <row r="842">
          <cell r="A842">
            <v>5108010107.0109997</v>
          </cell>
          <cell r="BB842">
            <v>0</v>
          </cell>
          <cell r="BC842">
            <v>0</v>
          </cell>
        </row>
        <row r="843">
          <cell r="A843">
            <v>5108010107.0120001</v>
          </cell>
          <cell r="BB843">
            <v>0</v>
          </cell>
          <cell r="BC843">
            <v>0</v>
          </cell>
        </row>
        <row r="844">
          <cell r="A844">
            <v>5108010107.9980001</v>
          </cell>
          <cell r="BB844">
            <v>0</v>
          </cell>
          <cell r="BC844">
            <v>0</v>
          </cell>
        </row>
        <row r="845">
          <cell r="A845">
            <v>5108010107.9989996</v>
          </cell>
          <cell r="BB845">
            <v>0</v>
          </cell>
          <cell r="BC845">
            <v>0</v>
          </cell>
        </row>
        <row r="846">
          <cell r="A846">
            <v>5203010102.0010004</v>
          </cell>
          <cell r="BB846">
            <v>0</v>
          </cell>
          <cell r="BC846">
            <v>0</v>
          </cell>
        </row>
        <row r="847">
          <cell r="A847">
            <v>5203010103.0010004</v>
          </cell>
          <cell r="BB847">
            <v>0</v>
          </cell>
          <cell r="BC847">
            <v>0</v>
          </cell>
        </row>
        <row r="848">
          <cell r="A848">
            <v>5203010105.0010004</v>
          </cell>
          <cell r="BB848">
            <v>0</v>
          </cell>
          <cell r="BC848">
            <v>0</v>
          </cell>
        </row>
        <row r="849">
          <cell r="A849">
            <v>5203010106.0010004</v>
          </cell>
          <cell r="BB849">
            <v>0</v>
          </cell>
          <cell r="BC849">
            <v>0</v>
          </cell>
        </row>
        <row r="850">
          <cell r="A850">
            <v>5203010107.0010004</v>
          </cell>
          <cell r="BB850">
            <v>0</v>
          </cell>
          <cell r="BC850">
            <v>0</v>
          </cell>
        </row>
        <row r="851">
          <cell r="A851">
            <v>5203010108.0010004</v>
          </cell>
          <cell r="BB851">
            <v>0</v>
          </cell>
          <cell r="BC851">
            <v>0</v>
          </cell>
        </row>
        <row r="852">
          <cell r="A852">
            <v>5203010109.0010004</v>
          </cell>
          <cell r="BB852">
            <v>0</v>
          </cell>
          <cell r="BC852">
            <v>0</v>
          </cell>
        </row>
        <row r="853">
          <cell r="A853">
            <v>5203010111.0010004</v>
          </cell>
          <cell r="BB853">
            <v>0</v>
          </cell>
          <cell r="BC853">
            <v>0</v>
          </cell>
        </row>
        <row r="854">
          <cell r="A854">
            <v>5203010112.0010004</v>
          </cell>
          <cell r="BB854">
            <v>0</v>
          </cell>
          <cell r="BC854">
            <v>0</v>
          </cell>
        </row>
        <row r="855">
          <cell r="A855">
            <v>5203010113.0010004</v>
          </cell>
          <cell r="BB855">
            <v>0</v>
          </cell>
          <cell r="BC855">
            <v>0</v>
          </cell>
        </row>
        <row r="856">
          <cell r="A856">
            <v>5203010114.0010004</v>
          </cell>
          <cell r="BB856">
            <v>0</v>
          </cell>
          <cell r="BC856">
            <v>0</v>
          </cell>
        </row>
        <row r="857">
          <cell r="A857">
            <v>5203010115.0010004</v>
          </cell>
          <cell r="BB857">
            <v>0</v>
          </cell>
          <cell r="BC857">
            <v>0</v>
          </cell>
        </row>
        <row r="858">
          <cell r="A858">
            <v>5203010116.0010004</v>
          </cell>
          <cell r="BB858">
            <v>0</v>
          </cell>
          <cell r="BC858">
            <v>0</v>
          </cell>
        </row>
        <row r="859">
          <cell r="A859">
            <v>5203010117.0010004</v>
          </cell>
          <cell r="BB859">
            <v>0</v>
          </cell>
          <cell r="BC859">
            <v>0</v>
          </cell>
        </row>
        <row r="860">
          <cell r="A860">
            <v>5203010118.0010004</v>
          </cell>
          <cell r="BB860">
            <v>0</v>
          </cell>
          <cell r="BC860">
            <v>0</v>
          </cell>
        </row>
        <row r="861">
          <cell r="A861">
            <v>5203010119.0010004</v>
          </cell>
          <cell r="BB861">
            <v>0</v>
          </cell>
          <cell r="BC861">
            <v>0</v>
          </cell>
        </row>
        <row r="862">
          <cell r="A862">
            <v>5203010120.0010004</v>
          </cell>
          <cell r="BB862">
            <v>0</v>
          </cell>
          <cell r="BC862">
            <v>0</v>
          </cell>
        </row>
        <row r="863">
          <cell r="A863">
            <v>5203010121.0010004</v>
          </cell>
          <cell r="BB863">
            <v>0</v>
          </cell>
          <cell r="BC863">
            <v>0</v>
          </cell>
        </row>
        <row r="864">
          <cell r="A864">
            <v>5203010122.0010004</v>
          </cell>
          <cell r="BB864">
            <v>0</v>
          </cell>
          <cell r="BC864">
            <v>0</v>
          </cell>
        </row>
        <row r="865">
          <cell r="A865">
            <v>5203010123.0010004</v>
          </cell>
          <cell r="BB865">
            <v>0</v>
          </cell>
          <cell r="BC865">
            <v>0</v>
          </cell>
        </row>
        <row r="866">
          <cell r="A866">
            <v>5203010124.0010004</v>
          </cell>
          <cell r="BB866">
            <v>0</v>
          </cell>
          <cell r="BC866">
            <v>0</v>
          </cell>
        </row>
        <row r="867">
          <cell r="A867">
            <v>5203010125.0010004</v>
          </cell>
          <cell r="BB867">
            <v>0</v>
          </cell>
          <cell r="BC867">
            <v>0</v>
          </cell>
        </row>
        <row r="868">
          <cell r="A868">
            <v>5203010126.0010004</v>
          </cell>
          <cell r="BB868">
            <v>0</v>
          </cell>
          <cell r="BC868">
            <v>0</v>
          </cell>
        </row>
        <row r="869">
          <cell r="A869">
            <v>5203010128.0010004</v>
          </cell>
          <cell r="BB869">
            <v>0</v>
          </cell>
          <cell r="BC869">
            <v>0</v>
          </cell>
        </row>
        <row r="870">
          <cell r="A870">
            <v>5203010129.0010004</v>
          </cell>
          <cell r="BB870">
            <v>0</v>
          </cell>
          <cell r="BC870">
            <v>0</v>
          </cell>
        </row>
        <row r="871">
          <cell r="A871">
            <v>5203010130.0010004</v>
          </cell>
          <cell r="BB871">
            <v>0</v>
          </cell>
          <cell r="BC871">
            <v>0</v>
          </cell>
        </row>
        <row r="872">
          <cell r="A872">
            <v>5203010131.0010004</v>
          </cell>
          <cell r="BB872">
            <v>0</v>
          </cell>
          <cell r="BC872">
            <v>0</v>
          </cell>
        </row>
        <row r="873">
          <cell r="A873">
            <v>5203010132.0010004</v>
          </cell>
          <cell r="BB873">
            <v>0</v>
          </cell>
          <cell r="BC873">
            <v>0</v>
          </cell>
        </row>
        <row r="874">
          <cell r="A874">
            <v>5203010133.0010004</v>
          </cell>
          <cell r="BB874">
            <v>0</v>
          </cell>
          <cell r="BC874">
            <v>0</v>
          </cell>
        </row>
        <row r="875">
          <cell r="A875">
            <v>5203010134.0010004</v>
          </cell>
          <cell r="BB875">
            <v>0</v>
          </cell>
          <cell r="BC875">
            <v>0</v>
          </cell>
        </row>
        <row r="876">
          <cell r="A876">
            <v>5203010144.0010004</v>
          </cell>
          <cell r="BB876">
            <v>0</v>
          </cell>
          <cell r="BC876">
            <v>0</v>
          </cell>
        </row>
        <row r="877">
          <cell r="A877">
            <v>5203010145.0010004</v>
          </cell>
          <cell r="BB877">
            <v>0</v>
          </cell>
          <cell r="BC877">
            <v>0</v>
          </cell>
        </row>
        <row r="878">
          <cell r="A878">
            <v>5203010146.0010004</v>
          </cell>
          <cell r="BB878">
            <v>0</v>
          </cell>
          <cell r="BC878">
            <v>0</v>
          </cell>
        </row>
        <row r="879">
          <cell r="A879">
            <v>5203010147.0010004</v>
          </cell>
          <cell r="BB879">
            <v>0</v>
          </cell>
          <cell r="BC879">
            <v>0</v>
          </cell>
        </row>
        <row r="880">
          <cell r="A880">
            <v>5204010102.0010004</v>
          </cell>
          <cell r="BB880">
            <v>0</v>
          </cell>
          <cell r="BC880">
            <v>0</v>
          </cell>
        </row>
        <row r="881">
          <cell r="A881">
            <v>5204010103.0010004</v>
          </cell>
          <cell r="BB881">
            <v>0</v>
          </cell>
          <cell r="BC881">
            <v>0</v>
          </cell>
        </row>
        <row r="882">
          <cell r="A882">
            <v>5204010104.0010004</v>
          </cell>
          <cell r="BB882">
            <v>0</v>
          </cell>
          <cell r="BC882">
            <v>0</v>
          </cell>
        </row>
        <row r="883">
          <cell r="A883">
            <v>5204010201.0010004</v>
          </cell>
          <cell r="BB883">
            <v>0</v>
          </cell>
          <cell r="BC883">
            <v>0</v>
          </cell>
        </row>
        <row r="884">
          <cell r="A884">
            <v>5205010101.0010004</v>
          </cell>
          <cell r="BB884">
            <v>589010</v>
          </cell>
          <cell r="BC884">
            <v>0</v>
          </cell>
        </row>
        <row r="885">
          <cell r="A885">
            <v>5208010101.0010004</v>
          </cell>
          <cell r="BB885">
            <v>0</v>
          </cell>
          <cell r="BC885">
            <v>0</v>
          </cell>
        </row>
        <row r="886">
          <cell r="A886">
            <v>5211010101.0010004</v>
          </cell>
          <cell r="BB886">
            <v>0</v>
          </cell>
          <cell r="BC886">
            <v>0</v>
          </cell>
        </row>
        <row r="887">
          <cell r="A887">
            <v>5211010102.0010004</v>
          </cell>
          <cell r="BB887">
            <v>0</v>
          </cell>
          <cell r="BC887">
            <v>0</v>
          </cell>
        </row>
        <row r="888">
          <cell r="A888">
            <v>5211010102.0019999</v>
          </cell>
          <cell r="BB888">
            <v>0</v>
          </cell>
          <cell r="BC888">
            <v>0</v>
          </cell>
        </row>
        <row r="889">
          <cell r="A889">
            <v>5212010199.0010004</v>
          </cell>
          <cell r="BB889">
            <v>0</v>
          </cell>
          <cell r="BC889">
            <v>0</v>
          </cell>
        </row>
        <row r="890">
          <cell r="A890">
            <v>5212010199.0019999</v>
          </cell>
          <cell r="BB890">
            <v>371925</v>
          </cell>
          <cell r="BC890">
            <v>0</v>
          </cell>
        </row>
        <row r="891">
          <cell r="A891">
            <v>5212010199.0030003</v>
          </cell>
          <cell r="BB891">
            <v>0</v>
          </cell>
          <cell r="BC891">
            <v>0</v>
          </cell>
        </row>
        <row r="892">
          <cell r="A892">
            <v>5212010199.0039997</v>
          </cell>
          <cell r="BB892">
            <v>0</v>
          </cell>
          <cell r="BC892">
            <v>0</v>
          </cell>
        </row>
        <row r="893">
          <cell r="A893">
            <v>5212010199.0050001</v>
          </cell>
          <cell r="BB893">
            <v>0</v>
          </cell>
          <cell r="BC893">
            <v>0</v>
          </cell>
        </row>
        <row r="894">
          <cell r="A894">
            <v>5212010199.0059996</v>
          </cell>
          <cell r="BB894">
            <v>0</v>
          </cell>
          <cell r="BC894">
            <v>0</v>
          </cell>
        </row>
        <row r="895">
          <cell r="A895">
            <v>5212010199.007</v>
          </cell>
          <cell r="BB895">
            <v>0</v>
          </cell>
          <cell r="BC895">
            <v>0</v>
          </cell>
        </row>
        <row r="896">
          <cell r="A896">
            <v>5212010199.9989996</v>
          </cell>
          <cell r="BB896">
            <v>0</v>
          </cell>
          <cell r="BC896">
            <v>0</v>
          </cell>
        </row>
        <row r="897">
          <cell r="A897">
            <v>5401010101.0010004</v>
          </cell>
          <cell r="BB897">
            <v>0</v>
          </cell>
          <cell r="BC897">
            <v>0</v>
          </cell>
        </row>
        <row r="898">
          <cell r="BB898" t="str">
            <v/>
          </cell>
          <cell r="BC898" t="str">
            <v/>
          </cell>
        </row>
        <row r="899">
          <cell r="A899">
            <v>5201010102.0010004</v>
          </cell>
          <cell r="BB899">
            <v>0</v>
          </cell>
          <cell r="BC899">
            <v>0</v>
          </cell>
        </row>
        <row r="900">
          <cell r="A900">
            <v>5201020102.0010004</v>
          </cell>
          <cell r="BB900">
            <v>0</v>
          </cell>
          <cell r="BC900">
            <v>0</v>
          </cell>
        </row>
        <row r="901">
          <cell r="A901">
            <v>5201030101.0010004</v>
          </cell>
          <cell r="BB901">
            <v>0</v>
          </cell>
          <cell r="BC901">
            <v>0</v>
          </cell>
        </row>
        <row r="902">
          <cell r="A902">
            <v>5201030102.0010004</v>
          </cell>
          <cell r="BB902">
            <v>0</v>
          </cell>
          <cell r="BC902">
            <v>0</v>
          </cell>
        </row>
        <row r="903">
          <cell r="A903">
            <v>5201030199.0010004</v>
          </cell>
          <cell r="BB903">
            <v>0</v>
          </cell>
          <cell r="BC903">
            <v>0</v>
          </cell>
        </row>
        <row r="904">
          <cell r="A904" t="str">
            <v>รวม</v>
          </cell>
          <cell r="BB904">
            <v>336144404.63999999</v>
          </cell>
          <cell r="BC904">
            <v>336144404.63999999</v>
          </cell>
        </row>
        <row r="905">
          <cell r="BB905">
            <v>0</v>
          </cell>
        </row>
        <row r="906">
          <cell r="A906" t="str">
            <v>สรุปผลการตรวจสอบ</v>
          </cell>
        </row>
        <row r="907">
          <cell r="A907" t="str">
            <v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v>
          </cell>
        </row>
        <row r="908">
          <cell r="A908" t="str">
            <v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v>
          </cell>
        </row>
        <row r="910">
          <cell r="A910" t="str">
            <v>เครื่องหมายการตรวจสอบ</v>
          </cell>
        </row>
        <row r="911">
          <cell r="A911" t="str">
            <v>^</v>
          </cell>
        </row>
        <row r="912">
          <cell r="A912" t="str">
            <v>&lt;</v>
          </cell>
        </row>
        <row r="913">
          <cell r="A913" t="str">
            <v>TB</v>
          </cell>
        </row>
        <row r="914">
          <cell r="A914" t="str">
            <v>P/R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6">
          <cell r="H26">
            <v>107629246.76999998</v>
          </cell>
          <cell r="I26">
            <v>69784571.329999998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6">
          <cell r="A6" t="str">
            <v>ประเภทสินทรัพย์</v>
          </cell>
          <cell r="B6" t="str">
            <v>มูลค่าสินทรัพย์ ณ วันที่ 30 กันยายน 2565</v>
          </cell>
          <cell r="I6" t="str">
            <v>ค่าเสื่อมราคาสะสม ณ วันที่ 30 กันยายน 2565</v>
          </cell>
          <cell r="O6" t="str">
            <v>มูลค่าสินทรัพย์สุทธิ
ณ 30 ก.ย. 2565
(ตามรายงานสรุปการคำนวณค่าเสื่อมราคา)</v>
          </cell>
          <cell r="P6" t="str">
            <v>มูลค่าสินทรัพย์สุทธิ
ณ 30 ก.ย. 2565
หลังการตรวจสอบ</v>
          </cell>
          <cell r="Q6" t="str">
            <v>คำอธิบาย</v>
          </cell>
        </row>
        <row r="7">
          <cell r="B7" t="str">
            <v>ยอดคงเหลือตามรายงานสรุปการคำนวณค่าเสื่อมราคา</v>
          </cell>
          <cell r="C7" t="str">
            <v>ยอดคงเหลือ
ตามบัญชี
แยกประเภท</v>
          </cell>
          <cell r="D7" t="str">
            <v>ผลแตกต่าง</v>
          </cell>
          <cell r="E7" t="str">
            <v>รายการปรับปรุง
จากการบันทึกบัญชีผิดพลาด</v>
          </cell>
          <cell r="G7" t="str">
            <v>มูลค่าสินทรัพย์
หลังการตรวจสอบ</v>
          </cell>
          <cell r="H7" t="str">
            <v>ชื่อบัญชี</v>
          </cell>
          <cell r="I7" t="str">
            <v>ยอดคงเหลือ
ตามรายงานสรุปการคำนวณค่าเสื่อมราคา</v>
          </cell>
          <cell r="J7" t="str">
            <v>ยอดคงเหลือ
ตามบัญชีแยกประเภท</v>
          </cell>
          <cell r="K7" t="str">
            <v>ผลแตกต่าง</v>
          </cell>
          <cell r="L7" t="str">
            <v>รายการปรับปรุง
จากการบันทึกบัญชีผิดพลาด</v>
          </cell>
          <cell r="N7" t="str">
            <v>ค่าเสื่อมราคา
สะสม
หลังการตรวจสอบ</v>
          </cell>
        </row>
        <row r="8">
          <cell r="E8" t="str">
            <v>เดบิต</v>
          </cell>
          <cell r="F8" t="str">
            <v>เครดิต</v>
          </cell>
          <cell r="L8" t="str">
            <v>เดบิต</v>
          </cell>
          <cell r="M8" t="str">
            <v>เครดิต</v>
          </cell>
        </row>
        <row r="9">
          <cell r="B9" t="str">
            <v>(1)</v>
          </cell>
          <cell r="C9" t="str">
            <v>(2)</v>
          </cell>
          <cell r="D9" t="str">
            <v>(3) = (1)-(2)</v>
          </cell>
          <cell r="E9" t="str">
            <v>(4)</v>
          </cell>
          <cell r="F9" t="str">
            <v>(5)</v>
          </cell>
          <cell r="G9" t="str">
            <v>(6) = (2)+(4)-(5)</v>
          </cell>
          <cell r="I9" t="str">
            <v>(7)</v>
          </cell>
          <cell r="J9" t="str">
            <v>(8)</v>
          </cell>
          <cell r="K9" t="str">
            <v>(9) = (7)-(8)</v>
          </cell>
          <cell r="L9" t="str">
            <v>(10)</v>
          </cell>
          <cell r="M9" t="str">
            <v>(11)</v>
          </cell>
          <cell r="N9" t="str">
            <v>(12) = (8)+(11)-(10)</v>
          </cell>
          <cell r="O9" t="str">
            <v>(13)</v>
          </cell>
          <cell r="P9" t="str">
            <v>(14)=(6)-(12)</v>
          </cell>
        </row>
        <row r="10">
          <cell r="A10" t="str">
            <v>ที่ดิน</v>
          </cell>
          <cell r="B10">
            <v>0</v>
          </cell>
          <cell r="C10">
            <v>4402000</v>
          </cell>
          <cell r="D10">
            <v>-4402000</v>
          </cell>
          <cell r="G10">
            <v>4402000</v>
          </cell>
          <cell r="I10">
            <v>0</v>
          </cell>
          <cell r="J10">
            <v>0</v>
          </cell>
          <cell r="K10">
            <v>0</v>
          </cell>
          <cell r="N10">
            <v>0</v>
          </cell>
          <cell r="O10">
            <v>4402000</v>
          </cell>
          <cell r="P10">
            <v>4402000</v>
          </cell>
        </row>
        <row r="11">
          <cell r="A11" t="str">
            <v>ที่ดิน</v>
          </cell>
          <cell r="B11">
            <v>0</v>
          </cell>
          <cell r="C11">
            <v>4402000</v>
          </cell>
          <cell r="D11">
            <v>-4402000</v>
          </cell>
          <cell r="E11">
            <v>0</v>
          </cell>
          <cell r="F11">
            <v>0</v>
          </cell>
          <cell r="G11">
            <v>4402000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4402000</v>
          </cell>
          <cell r="P11">
            <v>4402000</v>
          </cell>
        </row>
        <row r="12">
          <cell r="A12" t="str">
            <v>อาคารเพื่อการพักอาศัย</v>
          </cell>
          <cell r="B12">
            <v>0</v>
          </cell>
          <cell r="C12">
            <v>1870000</v>
          </cell>
          <cell r="D12">
            <v>-1870000</v>
          </cell>
          <cell r="G12">
            <v>1870000</v>
          </cell>
          <cell r="H12" t="str">
            <v>ค่าเสื่อมราคาสะสมอาคารเพื่อการพักอาศัย</v>
          </cell>
          <cell r="I12">
            <v>0</v>
          </cell>
          <cell r="J12">
            <v>1210305.49</v>
          </cell>
          <cell r="K12">
            <v>-1210305.49</v>
          </cell>
          <cell r="N12">
            <v>1210305.49</v>
          </cell>
          <cell r="O12">
            <v>0</v>
          </cell>
          <cell r="P12">
            <v>659694.51</v>
          </cell>
        </row>
        <row r="13">
          <cell r="A13" t="str">
            <v>อาคารสำนักงาน</v>
          </cell>
          <cell r="B13">
            <v>0</v>
          </cell>
          <cell r="C13">
            <v>9553567</v>
          </cell>
          <cell r="D13">
            <v>-9553567</v>
          </cell>
          <cell r="G13">
            <v>9553567</v>
          </cell>
          <cell r="H13" t="str">
            <v>ค่าเสื่อมราคาสะสมอาคารสำนักงาน</v>
          </cell>
          <cell r="I13">
            <v>0</v>
          </cell>
          <cell r="J13">
            <v>4824353.91</v>
          </cell>
          <cell r="K13">
            <v>-4824353.91</v>
          </cell>
          <cell r="N13">
            <v>4824353.91</v>
          </cell>
          <cell r="O13">
            <v>0</v>
          </cell>
          <cell r="P13">
            <v>4729213.09</v>
          </cell>
        </row>
        <row r="14">
          <cell r="A14" t="str">
            <v>อาคารเพื่อประโยชน์อื่น</v>
          </cell>
          <cell r="B14">
            <v>0</v>
          </cell>
          <cell r="C14">
            <v>2736050</v>
          </cell>
          <cell r="D14">
            <v>-2736050</v>
          </cell>
          <cell r="G14">
            <v>2736050</v>
          </cell>
          <cell r="H14" t="str">
            <v>ค่าเสื่อมราคาสะสมอาคารเพื่อประโยชน์อื่น</v>
          </cell>
          <cell r="I14">
            <v>0</v>
          </cell>
          <cell r="J14">
            <v>1307892.45</v>
          </cell>
          <cell r="K14">
            <v>-1307892.45</v>
          </cell>
          <cell r="N14">
            <v>1307892.45</v>
          </cell>
          <cell r="O14">
            <v>0</v>
          </cell>
          <cell r="P14">
            <v>1428157.55</v>
          </cell>
        </row>
        <row r="15">
          <cell r="A15" t="str">
            <v>ส่วนปรับปรุงอาคาร</v>
          </cell>
          <cell r="B15">
            <v>0</v>
          </cell>
          <cell r="C15">
            <v>0</v>
          </cell>
          <cell r="D15">
            <v>0</v>
          </cell>
          <cell r="G15">
            <v>0</v>
          </cell>
          <cell r="H15" t="str">
            <v>ค่าเสื่อมราคาสะสมส่วนปรับปรุงอาคาร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สิ่งปลูกสร้าง</v>
          </cell>
          <cell r="B16">
            <v>0</v>
          </cell>
          <cell r="C16">
            <v>843600</v>
          </cell>
          <cell r="D16">
            <v>-843600</v>
          </cell>
          <cell r="G16">
            <v>843600</v>
          </cell>
          <cell r="H16" t="str">
            <v>ค่าเสื่อมราคาสะสมสิ่งปลูกสร้าง</v>
          </cell>
          <cell r="I16">
            <v>0</v>
          </cell>
          <cell r="J16">
            <v>302055</v>
          </cell>
          <cell r="K16">
            <v>-302055</v>
          </cell>
          <cell r="N16">
            <v>302055</v>
          </cell>
          <cell r="O16">
            <v>0</v>
          </cell>
          <cell r="P16">
            <v>541545</v>
          </cell>
        </row>
        <row r="17">
          <cell r="A17" t="str">
            <v>อาคารและสิ่งปลูกสร้าง</v>
          </cell>
          <cell r="B17">
            <v>0</v>
          </cell>
          <cell r="C17">
            <v>15003217</v>
          </cell>
          <cell r="D17">
            <v>-15003217</v>
          </cell>
          <cell r="E17">
            <v>0</v>
          </cell>
          <cell r="F17">
            <v>0</v>
          </cell>
          <cell r="G17">
            <v>15003217</v>
          </cell>
          <cell r="I17">
            <v>0</v>
          </cell>
          <cell r="J17">
            <v>7644606.8500000006</v>
          </cell>
          <cell r="K17">
            <v>-7644606.8500000006</v>
          </cell>
          <cell r="L17">
            <v>0</v>
          </cell>
          <cell r="M17">
            <v>0</v>
          </cell>
          <cell r="N17">
            <v>7644606.8500000006</v>
          </cell>
          <cell r="O17">
            <v>0</v>
          </cell>
          <cell r="P17">
            <v>7358610.1499999994</v>
          </cell>
        </row>
        <row r="18">
          <cell r="A18" t="str">
            <v>ครุภัณฑ์สำนักงาน</v>
          </cell>
          <cell r="B18">
            <v>0</v>
          </cell>
          <cell r="C18">
            <v>781199</v>
          </cell>
          <cell r="D18">
            <v>-781199</v>
          </cell>
          <cell r="G18">
            <v>781199</v>
          </cell>
          <cell r="H18" t="str">
            <v>ค่าเสื่อมราคาสะสมครุภัณฑ์สำนักงาน</v>
          </cell>
          <cell r="I18">
            <v>0</v>
          </cell>
          <cell r="J18">
            <v>387396.71</v>
          </cell>
          <cell r="K18">
            <v>-387396.71</v>
          </cell>
          <cell r="N18">
            <v>387396.71</v>
          </cell>
          <cell r="O18">
            <v>0</v>
          </cell>
          <cell r="P18">
            <v>393802.29</v>
          </cell>
        </row>
        <row r="19">
          <cell r="A19" t="str">
            <v>ครุภัณฑ์ยานพาหนะและขนส่ง</v>
          </cell>
          <cell r="B19">
            <v>0</v>
          </cell>
          <cell r="C19">
            <v>3287000</v>
          </cell>
          <cell r="D19">
            <v>-3287000</v>
          </cell>
          <cell r="G19">
            <v>3287000</v>
          </cell>
          <cell r="H19" t="str">
            <v>ค่าเสื่อมราคาสะสมครุภัณฑ์ยานพาหนะและขนส่ง</v>
          </cell>
          <cell r="I19">
            <v>0</v>
          </cell>
          <cell r="J19">
            <v>776866.65</v>
          </cell>
          <cell r="K19">
            <v>-776866.65</v>
          </cell>
          <cell r="N19">
            <v>776866.65</v>
          </cell>
          <cell r="O19">
            <v>0</v>
          </cell>
          <cell r="P19">
            <v>2510133.35</v>
          </cell>
        </row>
        <row r="20">
          <cell r="A20" t="str">
            <v>ครุภัณฑ์ไฟฟ้าและวิทยุ</v>
          </cell>
          <cell r="B20">
            <v>0</v>
          </cell>
          <cell r="C20">
            <v>267700</v>
          </cell>
          <cell r="D20">
            <v>-267700</v>
          </cell>
          <cell r="G20">
            <v>267700</v>
          </cell>
          <cell r="H20" t="str">
            <v>ค่าเสื่อมราคาสะสมครุภัณฑ์ไฟฟ้าและวิทยุ</v>
          </cell>
          <cell r="I20">
            <v>0</v>
          </cell>
          <cell r="J20">
            <v>167187.07999999999</v>
          </cell>
          <cell r="K20">
            <v>-167187.07999999999</v>
          </cell>
          <cell r="N20">
            <v>167187.07999999999</v>
          </cell>
          <cell r="O20">
            <v>0</v>
          </cell>
          <cell r="P20">
            <v>100512.92000000001</v>
          </cell>
        </row>
        <row r="21">
          <cell r="A21" t="str">
            <v>ครุภัณฑ์โฆษณาและเผยแพร่</v>
          </cell>
          <cell r="B21">
            <v>0</v>
          </cell>
          <cell r="C21">
            <v>0</v>
          </cell>
          <cell r="D21">
            <v>0</v>
          </cell>
          <cell r="G21">
            <v>0</v>
          </cell>
          <cell r="H21" t="str">
            <v>ค่าเสื่อมราคาสะสมครุภัณฑ์โฆษณาและเผยแพร่</v>
          </cell>
          <cell r="I21">
            <v>0</v>
          </cell>
          <cell r="J21">
            <v>0</v>
          </cell>
          <cell r="K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ครุภัณฑ์การเกษตร</v>
          </cell>
          <cell r="B22">
            <v>0</v>
          </cell>
          <cell r="C22">
            <v>59000</v>
          </cell>
          <cell r="D22">
            <v>-59000</v>
          </cell>
          <cell r="G22">
            <v>59000</v>
          </cell>
          <cell r="H22" t="str">
            <v>ค่าเสื่อมราคาสะสมครุภัณฑ์การเกษตร</v>
          </cell>
          <cell r="I22">
            <v>0</v>
          </cell>
          <cell r="J22">
            <v>16225</v>
          </cell>
          <cell r="K22">
            <v>-16225</v>
          </cell>
          <cell r="N22">
            <v>16225</v>
          </cell>
          <cell r="O22">
            <v>0</v>
          </cell>
          <cell r="P22">
            <v>42775</v>
          </cell>
        </row>
        <row r="23">
          <cell r="A23" t="str">
            <v>ครุภัณฑ์โรงงาน</v>
          </cell>
          <cell r="B23">
            <v>0</v>
          </cell>
          <cell r="C23">
            <v>0</v>
          </cell>
          <cell r="D23">
            <v>0</v>
          </cell>
          <cell r="G23">
            <v>0</v>
          </cell>
          <cell r="H23" t="str">
            <v>ค่าเสื่อมราคาสะสมครุภัณฑ์โรงงาน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 t="str">
            <v>ครุภัณฑ์ก่อสร้าง</v>
          </cell>
          <cell r="B24">
            <v>0</v>
          </cell>
          <cell r="C24">
            <v>0</v>
          </cell>
          <cell r="D24">
            <v>0</v>
          </cell>
          <cell r="G24">
            <v>0</v>
          </cell>
          <cell r="H24" t="str">
            <v>ค่าเสื่อมราคาสะสมครุภัณฑ์ก่อสร้าง</v>
          </cell>
          <cell r="I24">
            <v>0</v>
          </cell>
          <cell r="J24">
            <v>0</v>
          </cell>
          <cell r="K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ครุภัณฑ์สำรวจ</v>
          </cell>
          <cell r="B25">
            <v>0</v>
          </cell>
          <cell r="C25">
            <v>0</v>
          </cell>
          <cell r="D25">
            <v>0</v>
          </cell>
          <cell r="G25">
            <v>0</v>
          </cell>
          <cell r="H25" t="str">
            <v>ค่าเสื่อมราคาสะสมครุภัณฑ์สำรวจ</v>
          </cell>
          <cell r="I25">
            <v>0</v>
          </cell>
          <cell r="J25">
            <v>0</v>
          </cell>
          <cell r="K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>ครุภัณฑ์วิทยาศาสตร์และการแพทย์</v>
          </cell>
          <cell r="B26">
            <v>0</v>
          </cell>
          <cell r="C26">
            <v>377398</v>
          </cell>
          <cell r="D26">
            <v>-377398</v>
          </cell>
          <cell r="G26">
            <v>377398</v>
          </cell>
          <cell r="H26" t="str">
            <v>ค่าเสื่อมราคาสะสมครุภัณฑ์วิทยาศาสตร์และการแพทย์</v>
          </cell>
          <cell r="I26">
            <v>0</v>
          </cell>
          <cell r="J26">
            <v>158752.04999999999</v>
          </cell>
          <cell r="K26">
            <v>-158752.04999999999</v>
          </cell>
          <cell r="N26">
            <v>158752.04999999999</v>
          </cell>
          <cell r="O26">
            <v>0</v>
          </cell>
          <cell r="P26">
            <v>218645.95</v>
          </cell>
        </row>
        <row r="27">
          <cell r="A27" t="str">
            <v>ครุภัณฑ์คอมพิวเตอร์</v>
          </cell>
          <cell r="B27">
            <v>0</v>
          </cell>
          <cell r="C27">
            <v>1148210</v>
          </cell>
          <cell r="D27">
            <v>-1148210</v>
          </cell>
          <cell r="G27">
            <v>1148210</v>
          </cell>
          <cell r="H27" t="str">
            <v>ค่าเสื่อมราคาสะสมครุภัณฑ์คอมพิวเตอร์</v>
          </cell>
          <cell r="I27">
            <v>0</v>
          </cell>
          <cell r="J27">
            <v>542922.11</v>
          </cell>
          <cell r="K27">
            <v>-542922.11</v>
          </cell>
          <cell r="N27">
            <v>542922.11</v>
          </cell>
          <cell r="O27">
            <v>0</v>
          </cell>
          <cell r="P27">
            <v>605287.89</v>
          </cell>
        </row>
        <row r="28">
          <cell r="A28" t="str">
            <v>ครุภัณฑ์การศึกษา</v>
          </cell>
          <cell r="B28">
            <v>0</v>
          </cell>
          <cell r="C28">
            <v>0</v>
          </cell>
          <cell r="D28">
            <v>0</v>
          </cell>
          <cell r="G28">
            <v>0</v>
          </cell>
          <cell r="H28" t="str">
            <v>ค่าเสื่อมราคาสะสมครุภัณฑ์การศึกษา</v>
          </cell>
          <cell r="I28">
            <v>0</v>
          </cell>
          <cell r="J28">
            <v>0</v>
          </cell>
          <cell r="K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 t="str">
            <v>ครุภัณฑ์งานบ้านงานครัว</v>
          </cell>
          <cell r="B29">
            <v>0</v>
          </cell>
          <cell r="C29">
            <v>10000</v>
          </cell>
          <cell r="D29">
            <v>-10000</v>
          </cell>
          <cell r="G29">
            <v>10000</v>
          </cell>
          <cell r="H29" t="str">
            <v>ค่าเสื่อมราคาสะสมครุภัณฑ์งานบ้านงานครัว</v>
          </cell>
          <cell r="I29">
            <v>0</v>
          </cell>
          <cell r="J29">
            <v>5166.67</v>
          </cell>
          <cell r="K29">
            <v>-5166.67</v>
          </cell>
          <cell r="N29">
            <v>5166.67</v>
          </cell>
          <cell r="O29">
            <v>0</v>
          </cell>
          <cell r="P29">
            <v>4833.33</v>
          </cell>
        </row>
        <row r="30">
          <cell r="A30" t="str">
            <v>ครุภัณฑ์กีฬา</v>
          </cell>
          <cell r="B30">
            <v>0</v>
          </cell>
          <cell r="C30">
            <v>0</v>
          </cell>
          <cell r="D30">
            <v>0</v>
          </cell>
          <cell r="G30">
            <v>0</v>
          </cell>
          <cell r="H30" t="str">
            <v>ค่าเสื่อมราคาสะสมครุภัณฑ์กีฬา</v>
          </cell>
          <cell r="I30">
            <v>0</v>
          </cell>
          <cell r="J30">
            <v>0</v>
          </cell>
          <cell r="K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ครุภัณฑ์ดนตรี</v>
          </cell>
          <cell r="B31">
            <v>0</v>
          </cell>
          <cell r="C31">
            <v>0</v>
          </cell>
          <cell r="D31">
            <v>0</v>
          </cell>
          <cell r="G31">
            <v>0</v>
          </cell>
          <cell r="H31" t="str">
            <v>ค่าเสื่อมราคาสะสมครุภัณฑ์ดนตรี</v>
          </cell>
          <cell r="I31">
            <v>0</v>
          </cell>
          <cell r="J31">
            <v>0</v>
          </cell>
          <cell r="K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ครุภัณฑ์สนาม</v>
          </cell>
          <cell r="B32">
            <v>0</v>
          </cell>
          <cell r="C32">
            <v>31020</v>
          </cell>
          <cell r="D32">
            <v>-31020</v>
          </cell>
          <cell r="G32">
            <v>31020</v>
          </cell>
          <cell r="H32" t="str">
            <v>ค่าเสื่อมราคาสะสมครุภัณฑ์สนาม</v>
          </cell>
          <cell r="I32">
            <v>0</v>
          </cell>
          <cell r="J32">
            <v>11444.82</v>
          </cell>
          <cell r="K32">
            <v>-11444.82</v>
          </cell>
          <cell r="N32">
            <v>11444.82</v>
          </cell>
          <cell r="O32">
            <v>0</v>
          </cell>
          <cell r="P32">
            <v>19575.18</v>
          </cell>
        </row>
        <row r="33">
          <cell r="A33" t="str">
            <v>ครุภัณฑ์อื่น</v>
          </cell>
          <cell r="B33">
            <v>0</v>
          </cell>
          <cell r="C33">
            <v>1462879.98</v>
          </cell>
          <cell r="D33">
            <v>-1462879.98</v>
          </cell>
          <cell r="G33">
            <v>1462879.98</v>
          </cell>
          <cell r="H33" t="str">
            <v>ค่าเสื่อมราคาสะสมครุภัณฑ์อื่น</v>
          </cell>
          <cell r="I33">
            <v>0</v>
          </cell>
          <cell r="J33">
            <v>749391.85</v>
          </cell>
          <cell r="K33">
            <v>-749391.85</v>
          </cell>
          <cell r="N33">
            <v>749391.85</v>
          </cell>
          <cell r="O33">
            <v>0</v>
          </cell>
          <cell r="P33">
            <v>713488.13</v>
          </cell>
        </row>
        <row r="34">
          <cell r="A34" t="str">
            <v>ครุภัณฑ์</v>
          </cell>
          <cell r="B34">
            <v>0</v>
          </cell>
          <cell r="C34">
            <v>7424406.9800000004</v>
          </cell>
          <cell r="D34">
            <v>-7424406.9800000004</v>
          </cell>
          <cell r="E34">
            <v>0</v>
          </cell>
          <cell r="F34">
            <v>0</v>
          </cell>
          <cell r="G34">
            <v>7424406.9800000004</v>
          </cell>
          <cell r="I34">
            <v>0</v>
          </cell>
          <cell r="J34">
            <v>2815352.94</v>
          </cell>
          <cell r="K34">
            <v>-2815352.94</v>
          </cell>
          <cell r="L34">
            <v>0</v>
          </cell>
          <cell r="M34">
            <v>0</v>
          </cell>
          <cell r="N34">
            <v>2815352.94</v>
          </cell>
          <cell r="O34">
            <v>0</v>
          </cell>
          <cell r="P34">
            <v>4609054.040000001</v>
          </cell>
        </row>
        <row r="35">
          <cell r="A35" t="str">
            <v>พักครุภัณฑ์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รวมครุภัณฑ์</v>
          </cell>
          <cell r="B36">
            <v>0</v>
          </cell>
          <cell r="C36">
            <v>7424406.9800000004</v>
          </cell>
          <cell r="D36">
            <v>-7424406.9800000004</v>
          </cell>
          <cell r="E36">
            <v>0</v>
          </cell>
          <cell r="F36">
            <v>0</v>
          </cell>
          <cell r="G36">
            <v>7424406.9800000004</v>
          </cell>
          <cell r="H36">
            <v>0</v>
          </cell>
          <cell r="I36">
            <v>0</v>
          </cell>
          <cell r="J36">
            <v>2815352.94</v>
          </cell>
          <cell r="K36">
            <v>-2815352.94</v>
          </cell>
          <cell r="L36">
            <v>0</v>
          </cell>
          <cell r="M36">
            <v>0</v>
          </cell>
          <cell r="N36">
            <v>2815352.94</v>
          </cell>
          <cell r="O36">
            <v>0</v>
          </cell>
          <cell r="P36">
            <v>4609054.040000001</v>
          </cell>
        </row>
        <row r="37">
          <cell r="A37" t="str">
            <v>ที่ดิน - ภายใต้สัญญาเช่าการเงิน</v>
          </cell>
          <cell r="B37">
            <v>0</v>
          </cell>
          <cell r="C37">
            <v>0</v>
          </cell>
          <cell r="D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อาคาร - ภายใต้สัญญาเช่าการเงิน</v>
          </cell>
          <cell r="B38">
            <v>0</v>
          </cell>
          <cell r="C38">
            <v>0</v>
          </cell>
          <cell r="D38">
            <v>0</v>
          </cell>
          <cell r="G38">
            <v>0</v>
          </cell>
          <cell r="H38" t="str">
            <v>ค่าเสื่อมราคาสะสมอาคาร - ภายใต้สัญญาเช่าการเงิน</v>
          </cell>
          <cell r="I38">
            <v>0</v>
          </cell>
          <cell r="J38">
            <v>0</v>
          </cell>
          <cell r="K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 t="str">
            <v>สิ่งปลูกสร้าง - ภายใต้สัญญาเช่าการเงิน</v>
          </cell>
          <cell r="B39">
            <v>0</v>
          </cell>
          <cell r="C39">
            <v>0</v>
          </cell>
          <cell r="D39">
            <v>0</v>
          </cell>
          <cell r="G39">
            <v>0</v>
          </cell>
          <cell r="H39" t="str">
            <v>ค่าเสื่อมราคาสะสมสิ่งปลูกสร้าง - ภายใต้สัญญาเช่าการเงิน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ที่ดิน อาคาร และอุปกรณ์ตามสัญญาเช่าการเงิน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2">
          <cell r="A42" t="str">
            <v>งานระหว่างก่อสร้าง</v>
          </cell>
          <cell r="B42">
            <v>0</v>
          </cell>
          <cell r="C42">
            <v>0</v>
          </cell>
          <cell r="D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N42">
            <v>0</v>
          </cell>
          <cell r="O42">
            <v>0</v>
          </cell>
          <cell r="P42">
            <v>0</v>
          </cell>
        </row>
        <row r="44">
          <cell r="A44" t="str">
            <v>งานระหว่างก่อสร้าง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ถนน</v>
          </cell>
          <cell r="B45">
            <v>0</v>
          </cell>
          <cell r="C45">
            <v>114733330</v>
          </cell>
          <cell r="D45">
            <v>-114733330</v>
          </cell>
          <cell r="G45">
            <v>114733330</v>
          </cell>
          <cell r="H45" t="str">
            <v>ค่าเสื่อมราคาสะสมถนน</v>
          </cell>
          <cell r="I45">
            <v>0</v>
          </cell>
          <cell r="J45">
            <v>47058642.799999997</v>
          </cell>
          <cell r="K45">
            <v>-47058642.799999997</v>
          </cell>
          <cell r="N45">
            <v>47058642.799999997</v>
          </cell>
          <cell r="O45">
            <v>0</v>
          </cell>
          <cell r="P45">
            <v>67674687.200000003</v>
          </cell>
        </row>
        <row r="46">
          <cell r="A46" t="str">
            <v>สะพาน</v>
          </cell>
          <cell r="B46">
            <v>0</v>
          </cell>
          <cell r="C46">
            <v>499000</v>
          </cell>
          <cell r="D46">
            <v>-499000</v>
          </cell>
          <cell r="G46">
            <v>499000</v>
          </cell>
          <cell r="H46" t="str">
            <v>ค่าเสื่อมราคาสะสมสะพาน</v>
          </cell>
          <cell r="I46">
            <v>0</v>
          </cell>
          <cell r="J46">
            <v>60700.27</v>
          </cell>
          <cell r="K46">
            <v>-60700.27</v>
          </cell>
          <cell r="N46">
            <v>60700.27</v>
          </cell>
          <cell r="O46">
            <v>0</v>
          </cell>
          <cell r="P46">
            <v>438299.73</v>
          </cell>
        </row>
        <row r="47">
          <cell r="A47" t="str">
            <v>เขื่อน</v>
          </cell>
          <cell r="B47">
            <v>0</v>
          </cell>
          <cell r="C47">
            <v>0</v>
          </cell>
          <cell r="D47">
            <v>0</v>
          </cell>
          <cell r="G47">
            <v>0</v>
          </cell>
          <cell r="H47" t="str">
            <v>ค่าเสื่อมราคาสะสมเขื่อน</v>
          </cell>
          <cell r="I47">
            <v>0</v>
          </cell>
          <cell r="J47">
            <v>0</v>
          </cell>
          <cell r="K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อ่างเก็บน้ำ</v>
          </cell>
          <cell r="B48">
            <v>0</v>
          </cell>
          <cell r="C48">
            <v>0</v>
          </cell>
          <cell r="D48">
            <v>0</v>
          </cell>
          <cell r="G48">
            <v>0</v>
          </cell>
          <cell r="H48" t="str">
            <v>ค่าเสื่อมราคาสะสมอ่างเก็บน้ำ</v>
          </cell>
          <cell r="I48">
            <v>0</v>
          </cell>
          <cell r="J48">
            <v>0</v>
          </cell>
          <cell r="K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>สินทรัพย์โครงสร้างพื้นฐานอื่น</v>
          </cell>
          <cell r="B49">
            <v>0</v>
          </cell>
          <cell r="C49">
            <v>10963500</v>
          </cell>
          <cell r="D49">
            <v>-10963500</v>
          </cell>
          <cell r="G49">
            <v>10963500</v>
          </cell>
          <cell r="H49" t="str">
            <v>ค่าเสื่อมราคาสะสมสินทรัพย์โครงสร้างพื้นฐานอื่น</v>
          </cell>
          <cell r="I49">
            <v>0</v>
          </cell>
          <cell r="J49">
            <v>1992131.84</v>
          </cell>
          <cell r="K49">
            <v>-1992131.84</v>
          </cell>
          <cell r="N49">
            <v>1992131.84</v>
          </cell>
          <cell r="O49">
            <v>0</v>
          </cell>
          <cell r="P49">
            <v>8971368.1600000001</v>
          </cell>
        </row>
        <row r="50">
          <cell r="A50" t="str">
            <v>สินทรัพย์โครงสร้างพื้นฐาน</v>
          </cell>
          <cell r="B50">
            <v>0</v>
          </cell>
          <cell r="C50">
            <v>126195830</v>
          </cell>
          <cell r="D50">
            <v>-126195830</v>
          </cell>
          <cell r="E50">
            <v>0</v>
          </cell>
          <cell r="F50">
            <v>0</v>
          </cell>
          <cell r="G50">
            <v>126195830</v>
          </cell>
          <cell r="I50">
            <v>0</v>
          </cell>
          <cell r="J50">
            <v>49111474.910000004</v>
          </cell>
          <cell r="K50">
            <v>-49111474.910000004</v>
          </cell>
          <cell r="L50">
            <v>0</v>
          </cell>
          <cell r="M50">
            <v>0</v>
          </cell>
          <cell r="N50">
            <v>49111474.910000004</v>
          </cell>
          <cell r="O50">
            <v>0</v>
          </cell>
          <cell r="P50">
            <v>77084355.090000004</v>
          </cell>
        </row>
        <row r="51">
          <cell r="A51" t="str">
            <v>โปรแกรมคอมพิวเตอร์</v>
          </cell>
          <cell r="B51">
            <v>0</v>
          </cell>
          <cell r="C51">
            <v>0</v>
          </cell>
          <cell r="D51">
            <v>0</v>
          </cell>
          <cell r="G51">
            <v>0</v>
          </cell>
          <cell r="H51" t="str">
            <v>ค่าตัดจำหน่ายสะสมโปรแกรมคอมพิวเตอร์</v>
          </cell>
          <cell r="I51">
            <v>0</v>
          </cell>
          <cell r="J51">
            <v>0</v>
          </cell>
          <cell r="K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 t="str">
            <v>สินทรัพย์ไม่มีตัวตนอื่น</v>
          </cell>
          <cell r="B52">
            <v>0</v>
          </cell>
          <cell r="C52">
            <v>0</v>
          </cell>
          <cell r="D52">
            <v>0</v>
          </cell>
          <cell r="G52">
            <v>0</v>
          </cell>
          <cell r="H52" t="str">
            <v>ค่าตัดจำหน่ายสะสมสินทรัพย์ไม่มีตัวตนอื่น</v>
          </cell>
          <cell r="I52">
            <v>0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สินทรัพย์ไม่มีตัวตน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 t="str">
            <v>อสังหาริมทรัพย์เพื่อการลงทุน - ที่ดิน</v>
          </cell>
          <cell r="B54">
            <v>0</v>
          </cell>
          <cell r="C54">
            <v>0</v>
          </cell>
          <cell r="D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N54">
            <v>0</v>
          </cell>
          <cell r="P54">
            <v>0</v>
          </cell>
        </row>
        <row r="55">
          <cell r="A55" t="str">
            <v>อสังหาริมทรัพย์เพื่อการลงทุน - สิ่งปลูกสร้าง</v>
          </cell>
          <cell r="B55">
            <v>0</v>
          </cell>
          <cell r="C55">
            <v>0</v>
          </cell>
          <cell r="D55">
            <v>0</v>
          </cell>
          <cell r="G55">
            <v>0</v>
          </cell>
          <cell r="H55" t="str">
            <v>ค่าเสื่อมราคาสะสมอสังหาริมทรัพย์เพื่อการลงทุน - สิ่งปลูกสร้าง</v>
          </cell>
          <cell r="I55">
            <v>0</v>
          </cell>
          <cell r="J55">
            <v>0</v>
          </cell>
          <cell r="K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 t="str">
            <v>อสังหาริมทรัพย์เพื่อการลงทุน - อาคาร</v>
          </cell>
          <cell r="B56">
            <v>0</v>
          </cell>
          <cell r="C56">
            <v>0</v>
          </cell>
          <cell r="D56">
            <v>0</v>
          </cell>
          <cell r="G56">
            <v>0</v>
          </cell>
          <cell r="H56" t="str">
            <v>ค่าเสื่อมราคาสะสมอสังหาริมทรัพย์เพื่อการลงทุน - อาคาร</v>
          </cell>
          <cell r="I56">
            <v>0</v>
          </cell>
          <cell r="J56">
            <v>0</v>
          </cell>
          <cell r="K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อสังหาริมทรัพย์เพื่อการลงทุน - อื่น ๆ</v>
          </cell>
          <cell r="B57">
            <v>0</v>
          </cell>
          <cell r="C57">
            <v>0</v>
          </cell>
          <cell r="D57">
            <v>0</v>
          </cell>
          <cell r="G57">
            <v>0</v>
          </cell>
          <cell r="H57" t="str">
            <v>ค่าเสื่อมราคาสะสมอสังหาริมทรัพย์เพื่อการลงทุน - อื่น ๆ</v>
          </cell>
          <cell r="I57">
            <v>0</v>
          </cell>
          <cell r="J57">
            <v>0</v>
          </cell>
          <cell r="K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อสังหาริมทรัพย์เพื่อการลงทุน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 t="str">
            <v>ค่าเสื่อมราคาสะสม - อสังหาริมทรัพย์เพื่อการลงทุน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รวม</v>
          </cell>
          <cell r="B59">
            <v>0</v>
          </cell>
          <cell r="C59">
            <v>153025453.97999999</v>
          </cell>
          <cell r="D59">
            <v>-153025453.97999999</v>
          </cell>
          <cell r="E59">
            <v>0</v>
          </cell>
          <cell r="F59">
            <v>0</v>
          </cell>
          <cell r="G59">
            <v>153025453.97999999</v>
          </cell>
          <cell r="H59" t="e">
            <v>#VALUE!</v>
          </cell>
          <cell r="I59">
            <v>0</v>
          </cell>
          <cell r="J59">
            <v>59571434.700000003</v>
          </cell>
          <cell r="K59">
            <v>-59571434.700000003</v>
          </cell>
          <cell r="L59">
            <v>0</v>
          </cell>
          <cell r="M59">
            <v>0</v>
          </cell>
          <cell r="N59">
            <v>59571434.700000003</v>
          </cell>
          <cell r="O59">
            <v>4402000</v>
          </cell>
          <cell r="P59">
            <v>93454019.280000016</v>
          </cell>
        </row>
      </sheetData>
      <sheetData sheetId="67"/>
      <sheetData sheetId="68">
        <row r="6">
          <cell r="A6" t="str">
            <v>ประเภทสินทรัพย์</v>
          </cell>
          <cell r="B6" t="str">
            <v>มูลค่าสินทรัพย์ ณ วันที่ 30 กันยายน 2565</v>
          </cell>
          <cell r="I6" t="str">
            <v>ค่าเสื่อมราคาสะสม ณ วันที่ 30 กันยายน 2565</v>
          </cell>
          <cell r="O6" t="str">
            <v>มูลค่าสินทรัพย์สุทธิ
ณ 30 ก.ย. 2565
(ตามรายงานสรุปการคำนวณค่าเสื่อมราคา)</v>
          </cell>
          <cell r="P6" t="str">
            <v>มูลค่าสินทรัพย์สุทธิ
ณ 30 ก.ย. 2565
หลังการตรวจสอบ</v>
          </cell>
          <cell r="Q6" t="str">
            <v>คำอธิบาย</v>
          </cell>
        </row>
        <row r="7">
          <cell r="B7" t="str">
            <v>ยอดคงเหลือตามรายงานสรุปการคำนวณค่าเสื่อมราคา</v>
          </cell>
          <cell r="C7" t="str">
            <v>ยอดคงเหลือ
ตามบัญชี
แยกประเภท</v>
          </cell>
          <cell r="D7" t="str">
            <v>ผลแตกต่าง</v>
          </cell>
          <cell r="E7" t="str">
            <v>รายการปรับปรุง
จากการบันทึกบัญชีผิดพลาด</v>
          </cell>
          <cell r="G7" t="str">
            <v>มูลค่าสินทรัพย์
หลังการตรวจสอบ</v>
          </cell>
          <cell r="H7" t="str">
            <v>ชื่อบัญชี</v>
          </cell>
          <cell r="I7" t="str">
            <v>ยอดคงเหลือ
ตามรายงานสรุปการคำนวณค่าเสื่อมราคา</v>
          </cell>
          <cell r="J7" t="str">
            <v>ยอดคงเหลือ
ตามบัญชีแยกประเภท</v>
          </cell>
          <cell r="K7" t="str">
            <v>ผลแตกต่าง</v>
          </cell>
          <cell r="L7" t="str">
            <v>รายการปรับปรุง
จากการบันทึกบัญชีผิดพลาด</v>
          </cell>
          <cell r="N7" t="str">
            <v>ค่าเสื่อมราคา
สะสม
หลังการตรวจสอบ</v>
          </cell>
        </row>
        <row r="8">
          <cell r="E8" t="str">
            <v>เดบิต</v>
          </cell>
          <cell r="F8" t="str">
            <v>เครดิต</v>
          </cell>
          <cell r="L8" t="str">
            <v>เดบิต</v>
          </cell>
          <cell r="M8" t="str">
            <v>เครดิต</v>
          </cell>
        </row>
        <row r="9">
          <cell r="B9" t="str">
            <v>(1)</v>
          </cell>
          <cell r="C9" t="str">
            <v>(2)</v>
          </cell>
          <cell r="D9" t="str">
            <v>(3) = (1)-(2)</v>
          </cell>
          <cell r="E9" t="str">
            <v>(4)</v>
          </cell>
          <cell r="F9" t="str">
            <v>(5)</v>
          </cell>
          <cell r="G9" t="str">
            <v>(6) = (2)+(4)-(5)</v>
          </cell>
          <cell r="I9" t="str">
            <v>(7)</v>
          </cell>
          <cell r="J9" t="str">
            <v>(8)</v>
          </cell>
          <cell r="K9" t="str">
            <v>(9) = (7)-(8)</v>
          </cell>
          <cell r="L9" t="str">
            <v>(10)</v>
          </cell>
          <cell r="M9" t="str">
            <v>(11)</v>
          </cell>
          <cell r="N9" t="str">
            <v>(12) = (8)+(11)-(10)</v>
          </cell>
          <cell r="O9" t="str">
            <v>(13)</v>
          </cell>
          <cell r="P9" t="str">
            <v>(14)=(6)-(12)</v>
          </cell>
        </row>
        <row r="10">
          <cell r="A10" t="str">
            <v>ที่ดิน</v>
          </cell>
          <cell r="C10">
            <v>0</v>
          </cell>
          <cell r="D10">
            <v>0</v>
          </cell>
          <cell r="G10">
            <v>0</v>
          </cell>
          <cell r="J10">
            <v>0</v>
          </cell>
          <cell r="K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 t="str">
            <v>ที่ดิน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อาคารเพื่อการพักอาศัย</v>
          </cell>
          <cell r="C12">
            <v>0</v>
          </cell>
          <cell r="D12">
            <v>0</v>
          </cell>
          <cell r="G12">
            <v>0</v>
          </cell>
          <cell r="H12" t="str">
            <v>ค่าเสื่อมราคาสะสมอาคารเพื่อการพักอาศัย</v>
          </cell>
          <cell r="J12">
            <v>0</v>
          </cell>
          <cell r="K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อาคารสำนักงาน</v>
          </cell>
          <cell r="C13">
            <v>0</v>
          </cell>
          <cell r="D13">
            <v>0</v>
          </cell>
          <cell r="G13">
            <v>0</v>
          </cell>
          <cell r="H13" t="str">
            <v>ค่าเสื่อมราคาสะสมอาคารสำนักงาน</v>
          </cell>
          <cell r="J13">
            <v>0</v>
          </cell>
          <cell r="K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อาคารเพื่อประโยชน์อื่น</v>
          </cell>
          <cell r="C14">
            <v>0</v>
          </cell>
          <cell r="D14">
            <v>0</v>
          </cell>
          <cell r="G14">
            <v>0</v>
          </cell>
          <cell r="H14" t="str">
            <v>ค่าเสื่อมราคาสะสมอาคารเพื่อประโยชน์อื่น</v>
          </cell>
          <cell r="J14">
            <v>0</v>
          </cell>
          <cell r="K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ส่วนปรับปรุงอาคาร</v>
          </cell>
          <cell r="C15">
            <v>0</v>
          </cell>
          <cell r="D15">
            <v>0</v>
          </cell>
          <cell r="G15">
            <v>0</v>
          </cell>
          <cell r="H15" t="str">
            <v>ค่าเสื่อมราคาสะสมส่วนปรับปรุงอาคาร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สิ่งปลูกสร้าง</v>
          </cell>
          <cell r="C16">
            <v>0</v>
          </cell>
          <cell r="D16">
            <v>0</v>
          </cell>
          <cell r="G16">
            <v>0</v>
          </cell>
          <cell r="H16" t="str">
            <v>ค่าเสื่อมราคาสะสมสิ่งปลูกสร้าง</v>
          </cell>
          <cell r="J16">
            <v>0</v>
          </cell>
          <cell r="K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อาคารและสิ่งปลูกสร้าง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ครุภัณฑ์สำนักงาน</v>
          </cell>
          <cell r="C18">
            <v>0</v>
          </cell>
          <cell r="D18">
            <v>0</v>
          </cell>
          <cell r="G18">
            <v>0</v>
          </cell>
          <cell r="H18" t="str">
            <v>ค่าเสื่อมราคาสะสมครุภัณฑ์สำนักงาน</v>
          </cell>
          <cell r="J18">
            <v>0</v>
          </cell>
          <cell r="K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>ครุภัณฑ์ยานพาหนะและขนส่ง</v>
          </cell>
          <cell r="C19">
            <v>0</v>
          </cell>
          <cell r="D19">
            <v>0</v>
          </cell>
          <cell r="G19">
            <v>0</v>
          </cell>
          <cell r="H19" t="str">
            <v>ค่าเสื่อมราคาสะสมครุภัณฑ์ยานพาหนะและขนส่ง</v>
          </cell>
          <cell r="J19">
            <v>0</v>
          </cell>
          <cell r="K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ครุภัณฑ์ไฟฟ้าและวิทยุ</v>
          </cell>
          <cell r="C20">
            <v>0</v>
          </cell>
          <cell r="D20">
            <v>0</v>
          </cell>
          <cell r="G20">
            <v>0</v>
          </cell>
          <cell r="H20" t="str">
            <v>ค่าเสื่อมราคาสะสมครุภัณฑ์ไฟฟ้าและวิทยุ</v>
          </cell>
          <cell r="J20">
            <v>0</v>
          </cell>
          <cell r="K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ครุภัณฑ์โฆษณาและเผยแพร่</v>
          </cell>
          <cell r="C21">
            <v>0</v>
          </cell>
          <cell r="D21">
            <v>0</v>
          </cell>
          <cell r="G21">
            <v>0</v>
          </cell>
          <cell r="H21" t="str">
            <v>ค่าเสื่อมราคาสะสมครุภัณฑ์โฆษณาและเผยแพร่</v>
          </cell>
          <cell r="J21">
            <v>0</v>
          </cell>
          <cell r="K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ครุภัณฑ์การเกษตร</v>
          </cell>
          <cell r="C22">
            <v>0</v>
          </cell>
          <cell r="D22">
            <v>0</v>
          </cell>
          <cell r="G22">
            <v>0</v>
          </cell>
          <cell r="H22" t="str">
            <v>ค่าเสื่อมราคาสะสมครุภัณฑ์การเกษตร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>ครุภัณฑ์โรงงาน</v>
          </cell>
          <cell r="C23">
            <v>0</v>
          </cell>
          <cell r="D23">
            <v>0</v>
          </cell>
          <cell r="G23">
            <v>0</v>
          </cell>
          <cell r="H23" t="str">
            <v>ค่าเสื่อมราคาสะสมครุภัณฑ์โรงงาน</v>
          </cell>
          <cell r="J23">
            <v>0</v>
          </cell>
          <cell r="K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 t="str">
            <v>ครุภัณฑ์ก่อสร้าง</v>
          </cell>
          <cell r="C24">
            <v>0</v>
          </cell>
          <cell r="D24">
            <v>0</v>
          </cell>
          <cell r="G24">
            <v>0</v>
          </cell>
          <cell r="H24" t="str">
            <v>ค่าเสื่อมราคาสะสมครุภัณฑ์ก่อสร้าง</v>
          </cell>
          <cell r="J24">
            <v>0</v>
          </cell>
          <cell r="K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ครุภัณฑ์สำรวจ</v>
          </cell>
          <cell r="C25">
            <v>0</v>
          </cell>
          <cell r="D25">
            <v>0</v>
          </cell>
          <cell r="G25">
            <v>0</v>
          </cell>
          <cell r="H25" t="str">
            <v>ค่าเสื่อมราคาสะสมครุภัณฑ์สำรวจ</v>
          </cell>
          <cell r="J25">
            <v>0</v>
          </cell>
          <cell r="K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>ครุภัณฑ์วิทยาศาสตร์และการแพทย์</v>
          </cell>
          <cell r="C26">
            <v>0</v>
          </cell>
          <cell r="D26">
            <v>0</v>
          </cell>
          <cell r="G26">
            <v>0</v>
          </cell>
          <cell r="H26" t="str">
            <v>ค่าเสื่อมราคาสะสมครุภัณฑ์วิทยาศาสตร์และการแพทย์</v>
          </cell>
          <cell r="J26">
            <v>0</v>
          </cell>
          <cell r="K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 t="str">
            <v>ครุภัณฑ์คอมพิวเตอร์</v>
          </cell>
          <cell r="C27">
            <v>0</v>
          </cell>
          <cell r="D27">
            <v>0</v>
          </cell>
          <cell r="G27">
            <v>0</v>
          </cell>
          <cell r="H27" t="str">
            <v>ค่าเสื่อมราคาสะสมครุภัณฑ์คอมพิวเตอร์</v>
          </cell>
          <cell r="J27">
            <v>0</v>
          </cell>
          <cell r="K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 t="str">
            <v>ครุภัณฑ์การศึกษา</v>
          </cell>
          <cell r="C28">
            <v>0</v>
          </cell>
          <cell r="D28">
            <v>0</v>
          </cell>
          <cell r="G28">
            <v>0</v>
          </cell>
          <cell r="H28" t="str">
            <v>ค่าเสื่อมราคาสะสมครุภัณฑ์การศึกษา</v>
          </cell>
          <cell r="J28">
            <v>0</v>
          </cell>
          <cell r="K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 t="str">
            <v>ครุภัณฑ์งานบ้านงานครัว</v>
          </cell>
          <cell r="C29">
            <v>0</v>
          </cell>
          <cell r="D29">
            <v>0</v>
          </cell>
          <cell r="G29">
            <v>0</v>
          </cell>
          <cell r="H29" t="str">
            <v>ค่าเสื่อมราคาสะสมครุภัณฑ์งานบ้านงานครัว</v>
          </cell>
          <cell r="J29">
            <v>0</v>
          </cell>
          <cell r="K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ครุภัณฑ์กีฬา</v>
          </cell>
          <cell r="C30">
            <v>0</v>
          </cell>
          <cell r="D30">
            <v>0</v>
          </cell>
          <cell r="G30">
            <v>0</v>
          </cell>
          <cell r="H30" t="str">
            <v>ค่าเสื่อมราคาสะสมครุภัณฑ์กีฬา</v>
          </cell>
          <cell r="J30">
            <v>0</v>
          </cell>
          <cell r="K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ครุภัณฑ์ดนตรี</v>
          </cell>
          <cell r="C31">
            <v>0</v>
          </cell>
          <cell r="D31">
            <v>0</v>
          </cell>
          <cell r="G31">
            <v>0</v>
          </cell>
          <cell r="H31" t="str">
            <v>ค่าเสื่อมราคาสะสมครุภัณฑ์ดนตรี</v>
          </cell>
          <cell r="J31">
            <v>0</v>
          </cell>
          <cell r="K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ครุภัณฑ์สนาม</v>
          </cell>
          <cell r="C32">
            <v>0</v>
          </cell>
          <cell r="D32">
            <v>0</v>
          </cell>
          <cell r="G32">
            <v>0</v>
          </cell>
          <cell r="H32" t="str">
            <v>ค่าเสื่อมราคาสะสมครุภัณฑ์สนาม</v>
          </cell>
          <cell r="J32">
            <v>0</v>
          </cell>
          <cell r="K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 t="str">
            <v>ครุภัณฑ์อื่น</v>
          </cell>
          <cell r="C33">
            <v>0</v>
          </cell>
          <cell r="D33">
            <v>0</v>
          </cell>
          <cell r="G33">
            <v>0</v>
          </cell>
          <cell r="H33" t="str">
            <v>ค่าเสื่อมราคาสะสมครุภัณฑ์อื่น</v>
          </cell>
          <cell r="J33">
            <v>0</v>
          </cell>
          <cell r="K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ครุภัณฑ์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 t="str">
            <v>พักครุภัณฑ์</v>
          </cell>
          <cell r="C35">
            <v>0</v>
          </cell>
          <cell r="D35">
            <v>0</v>
          </cell>
          <cell r="G35">
            <v>0</v>
          </cell>
          <cell r="J35">
            <v>0</v>
          </cell>
          <cell r="K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รวมครุภัณฑ์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ที่ดิน - ภายใต้สัญญาเช่าการเงิน</v>
          </cell>
          <cell r="C37">
            <v>0</v>
          </cell>
          <cell r="D37">
            <v>0</v>
          </cell>
          <cell r="G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อาคาร - ภายใต้สัญญาเช่าการเงิน</v>
          </cell>
          <cell r="C38">
            <v>0</v>
          </cell>
          <cell r="D38">
            <v>0</v>
          </cell>
          <cell r="G38">
            <v>0</v>
          </cell>
          <cell r="H38" t="str">
            <v>ค่าเสื่อมราคาสะสมอาคาร - ภายใต้สัญญาเช่าการเงิน</v>
          </cell>
          <cell r="J38">
            <v>0</v>
          </cell>
          <cell r="K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 t="str">
            <v>สิ่งปลูกสร้าง - ภายใต้สัญญาเช่าการเงิน</v>
          </cell>
          <cell r="C39">
            <v>0</v>
          </cell>
          <cell r="D39">
            <v>0</v>
          </cell>
          <cell r="G39">
            <v>0</v>
          </cell>
          <cell r="H39" t="str">
            <v>ค่าเสื่อมราคาสะสมสิ่งปลูกสร้าง - ภายใต้สัญญาเช่าการเงิน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G40">
            <v>0</v>
          </cell>
          <cell r="K40">
            <v>0</v>
          </cell>
          <cell r="N40">
            <v>0</v>
          </cell>
          <cell r="P40">
            <v>0</v>
          </cell>
        </row>
        <row r="41">
          <cell r="D41">
            <v>0</v>
          </cell>
          <cell r="G41">
            <v>0</v>
          </cell>
          <cell r="K41">
            <v>0</v>
          </cell>
          <cell r="N41">
            <v>0</v>
          </cell>
          <cell r="P41">
            <v>0</v>
          </cell>
        </row>
        <row r="42">
          <cell r="A42" t="str">
            <v>ที่ดิน อาคาร และอุปกรณ์ตามสัญญาเช่าการเงิน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G43">
            <v>0</v>
          </cell>
          <cell r="K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G44">
            <v>0</v>
          </cell>
          <cell r="K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พักครุภัณฑ์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งานระหว่างก่อสร้าง</v>
          </cell>
          <cell r="C46">
            <v>0</v>
          </cell>
          <cell r="D46">
            <v>0</v>
          </cell>
          <cell r="G46">
            <v>0</v>
          </cell>
          <cell r="J46">
            <v>0</v>
          </cell>
          <cell r="K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G47">
            <v>0</v>
          </cell>
          <cell r="K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งานระหว่างก่อสร้าง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>ถนน</v>
          </cell>
          <cell r="C49">
            <v>0</v>
          </cell>
          <cell r="D49">
            <v>0</v>
          </cell>
          <cell r="G49">
            <v>0</v>
          </cell>
          <cell r="H49" t="str">
            <v>ค่าเสื่อมราคาสะสมถนน</v>
          </cell>
          <cell r="J49">
            <v>0</v>
          </cell>
          <cell r="K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 t="str">
            <v>สะพาน</v>
          </cell>
          <cell r="C50">
            <v>0</v>
          </cell>
          <cell r="D50">
            <v>0</v>
          </cell>
          <cell r="G50">
            <v>0</v>
          </cell>
          <cell r="H50" t="str">
            <v>ค่าเสื่อมราคาสะสมสะพาน</v>
          </cell>
          <cell r="J50">
            <v>0</v>
          </cell>
          <cell r="K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 t="str">
            <v>เขื่อน</v>
          </cell>
          <cell r="C51">
            <v>0</v>
          </cell>
          <cell r="D51">
            <v>0</v>
          </cell>
          <cell r="G51">
            <v>0</v>
          </cell>
          <cell r="H51" t="str">
            <v>ค่าเสื่อมราคาสะสมเขื่อน</v>
          </cell>
          <cell r="J51">
            <v>0</v>
          </cell>
          <cell r="K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 t="str">
            <v>อ่างเก็บน้ำ</v>
          </cell>
          <cell r="C52">
            <v>0</v>
          </cell>
          <cell r="D52">
            <v>0</v>
          </cell>
          <cell r="G52">
            <v>0</v>
          </cell>
          <cell r="H52" t="str">
            <v>ค่าเสื่อมราคาสะสมอ่างเก็บน้ำ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สินทรัพย์โครงสร้างพื้นฐานอื่น</v>
          </cell>
          <cell r="C53">
            <v>0</v>
          </cell>
          <cell r="D53">
            <v>0</v>
          </cell>
          <cell r="G53">
            <v>0</v>
          </cell>
          <cell r="H53" t="str">
            <v>ค่าเสื่อมราคาสะสมสินทรัพย์โครงสร้างพื้นฐานอื่น</v>
          </cell>
          <cell r="J53">
            <v>0</v>
          </cell>
          <cell r="K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 t="str">
            <v>สินทรัพย์โครงสร้างพื้นฐาน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 t="str">
            <v>โปรแกรมคอมพิวเตอร์</v>
          </cell>
          <cell r="C55">
            <v>0</v>
          </cell>
          <cell r="D55">
            <v>0</v>
          </cell>
          <cell r="G55">
            <v>0</v>
          </cell>
          <cell r="H55" t="str">
            <v>ค่าตัดจำหน่ายสะสมโปรแกรมคอมพิวเตอร์</v>
          </cell>
          <cell r="J55">
            <v>0</v>
          </cell>
          <cell r="K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 t="str">
            <v>สินทรัพย์ไม่มีตัวตนอื่น</v>
          </cell>
          <cell r="C56">
            <v>0</v>
          </cell>
          <cell r="D56">
            <v>0</v>
          </cell>
          <cell r="G56">
            <v>0</v>
          </cell>
          <cell r="H56" t="str">
            <v>ค่าตัดจำหน่ายสะสมสินทรัพย์ไม่มีตัวตนอื่น</v>
          </cell>
          <cell r="J56">
            <v>0</v>
          </cell>
          <cell r="K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สินทรัพย์ไม่มีตัวตน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อสังหาริมทรัพย์เพื่อการลงทุน - ที่ดิน</v>
          </cell>
          <cell r="C58">
            <v>0</v>
          </cell>
          <cell r="D58">
            <v>0</v>
          </cell>
          <cell r="G58">
            <v>0</v>
          </cell>
          <cell r="J58">
            <v>0</v>
          </cell>
          <cell r="K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อสังหาริมทรัพย์เพื่อการลงทุน - สิ่งปลูกสร้าง</v>
          </cell>
          <cell r="C59">
            <v>0</v>
          </cell>
          <cell r="D59">
            <v>0</v>
          </cell>
          <cell r="G59">
            <v>0</v>
          </cell>
          <cell r="H59" t="str">
            <v>ค่าเสื่อมราคาสะสมอสังหาริมทรัพย์เพื่อการลงทุน - สิ่งปลูกสร้าง</v>
          </cell>
          <cell r="J59">
            <v>0</v>
          </cell>
          <cell r="K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อสังหาริมทรัพย์เพื่อการลงทุน - อาคาร</v>
          </cell>
          <cell r="C60">
            <v>0</v>
          </cell>
          <cell r="D60">
            <v>0</v>
          </cell>
          <cell r="G60">
            <v>0</v>
          </cell>
          <cell r="H60" t="str">
            <v>ค่าเสื่อมราคาสะสมอสังหาริมทรัพย์เพื่อการลงทุน - อาคาร</v>
          </cell>
          <cell r="J60">
            <v>0</v>
          </cell>
          <cell r="K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อสังหาริมทรัพย์เพื่อการลงทุน - อื่น ๆ</v>
          </cell>
          <cell r="C61">
            <v>0</v>
          </cell>
          <cell r="D61">
            <v>0</v>
          </cell>
          <cell r="G61">
            <v>0</v>
          </cell>
          <cell r="H61" t="str">
            <v>ค่าเสื่อมราคาสะสมอสังหาริมทรัพย์เพื่อการลงทุน - อื่น ๆ</v>
          </cell>
          <cell r="J61">
            <v>0</v>
          </cell>
          <cell r="K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A62" t="str">
            <v>อสังหาริมทรัพย์เพื่อการลงทุน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รวม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_V3.2"/>
      <sheetName val="Sheet1"/>
      <sheetName val="ASSET_GROUP"/>
      <sheetName val="ASSET_CATEGORY"/>
      <sheetName val="CONFIG"/>
      <sheetName val="ASSET_TYPE"/>
      <sheetName val="RECEIVE_TYPE"/>
      <sheetName val="EXPENSE_JOB"/>
      <sheetName val="CREDIT_ACCOUNT"/>
      <sheetName val="ASSET_SOURCE"/>
    </sheetNames>
    <sheetDataSet>
      <sheetData sheetId="0"/>
      <sheetData sheetId="1"/>
      <sheetData sheetId="2"/>
      <sheetData sheetId="3">
        <row r="2">
          <cell r="A2" t="str">
            <v>ที่ดิน</v>
          </cell>
        </row>
        <row r="3">
          <cell r="A3" t="str">
            <v>อาคาร</v>
          </cell>
        </row>
        <row r="4">
          <cell r="A4" t="str">
            <v>สิ่งปลูกสร้าง</v>
          </cell>
        </row>
        <row r="5">
          <cell r="A5" t="str">
            <v>ครุภัณฑ์</v>
          </cell>
        </row>
        <row r="6">
          <cell r="A6" t="str">
            <v>สินทรัพย์โครงสร้างพื้นฐาน</v>
          </cell>
        </row>
        <row r="7">
          <cell r="A7" t="str">
            <v>สินทรัพย์ไม่มีตัวตน</v>
          </cell>
        </row>
        <row r="8">
          <cell r="A8" t="str">
            <v>อสังหาริมทรัพย์เพื่อการลงทุน</v>
          </cell>
        </row>
        <row r="9">
          <cell r="A9" t="str">
            <v>สินทรัพย์_ภายใต้สัญญาเช่าการเงิน</v>
          </cell>
        </row>
      </sheetData>
      <sheetData sheetId="4">
        <row r="2">
          <cell r="C2" t="str">
            <v>ไม่คำนวณค่าเสื่อม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A475-7B00-431C-8A45-C6B6B0E3DC53}">
  <sheetPr codeName="Sheet12" filterMode="1">
    <tabColor rgb="FFFFFF00"/>
    <pageSetUpPr fitToPage="1"/>
  </sheetPr>
  <dimension ref="A1:P63"/>
  <sheetViews>
    <sheetView zoomScale="85" zoomScaleNormal="85" zoomScaleSheetLayoutView="85" workbookViewId="0">
      <selection activeCell="A2" sqref="A2:K4"/>
    </sheetView>
  </sheetViews>
  <sheetFormatPr defaultColWidth="10.28515625" defaultRowHeight="21" x14ac:dyDescent="0.35"/>
  <cols>
    <col min="1" max="1" width="5" style="1" customWidth="1"/>
    <col min="2" max="2" width="4.28515625" style="1" customWidth="1"/>
    <col min="3" max="3" width="10.28515625" style="1"/>
    <col min="4" max="4" width="9.28515625" style="1" customWidth="1"/>
    <col min="5" max="5" width="10.28515625" style="1"/>
    <col min="6" max="6" width="23.85546875" style="1" customWidth="1"/>
    <col min="7" max="7" width="9.28515625" style="1" customWidth="1"/>
    <col min="8" max="8" width="2.7109375" style="1" customWidth="1"/>
    <col min="9" max="9" width="19" style="1" customWidth="1"/>
    <col min="10" max="10" width="2.5703125" style="1" customWidth="1"/>
    <col min="11" max="11" width="21.7109375" style="1" bestFit="1" customWidth="1"/>
    <col min="12" max="12" width="19.28515625" style="1" customWidth="1"/>
    <col min="13" max="13" width="11.28515625" style="2" bestFit="1" customWidth="1"/>
    <col min="14" max="15" width="18.85546875" style="1" bestFit="1" customWidth="1"/>
    <col min="16" max="16" width="16" style="1" bestFit="1" customWidth="1"/>
    <col min="17" max="16384" width="10.28515625" style="1"/>
  </cols>
  <sheetData>
    <row r="1" spans="1:16" x14ac:dyDescent="0.35">
      <c r="A1" s="222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P1" s="1" t="s">
        <v>2</v>
      </c>
    </row>
    <row r="2" spans="1:16" x14ac:dyDescent="0.35">
      <c r="A2" s="223" t="s">
        <v>244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6" x14ac:dyDescent="0.35">
      <c r="A3" s="223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P3" s="1" t="s">
        <v>2</v>
      </c>
    </row>
    <row r="4" spans="1:16" x14ac:dyDescent="0.35">
      <c r="A4" s="223" t="s">
        <v>297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P4" s="1" t="s">
        <v>2</v>
      </c>
    </row>
    <row r="5" spans="1:16" x14ac:dyDescent="0.35">
      <c r="A5" s="4"/>
      <c r="B5" s="4"/>
      <c r="C5" s="4"/>
      <c r="D5" s="4"/>
      <c r="E5" s="4"/>
      <c r="F5" s="4"/>
      <c r="G5" s="4"/>
      <c r="H5" s="4"/>
      <c r="I5" s="224" t="s">
        <v>1</v>
      </c>
      <c r="J5" s="224"/>
      <c r="K5" s="224"/>
      <c r="L5" s="4"/>
      <c r="N5" s="4"/>
      <c r="P5" s="1" t="s">
        <v>2</v>
      </c>
    </row>
    <row r="6" spans="1:16" ht="24.75" customHeight="1" x14ac:dyDescent="0.35">
      <c r="A6" s="5" t="s">
        <v>3</v>
      </c>
      <c r="B6" s="5"/>
      <c r="C6" s="5"/>
      <c r="D6" s="5"/>
      <c r="E6" s="5"/>
      <c r="F6" s="5"/>
      <c r="G6" s="4" t="s">
        <v>4</v>
      </c>
      <c r="H6" s="4"/>
      <c r="I6" s="4" t="s">
        <v>298</v>
      </c>
      <c r="J6" s="4"/>
      <c r="K6" s="4" t="s">
        <v>5</v>
      </c>
      <c r="L6" s="6"/>
      <c r="P6" s="1" t="s">
        <v>2</v>
      </c>
    </row>
    <row r="7" spans="1:16" ht="24.75" customHeight="1" x14ac:dyDescent="0.35">
      <c r="B7" s="225" t="s">
        <v>6</v>
      </c>
      <c r="C7" s="225"/>
      <c r="D7" s="225"/>
      <c r="E7" s="225"/>
      <c r="F7" s="225"/>
      <c r="L7" s="6"/>
      <c r="P7" s="1" t="s">
        <v>2</v>
      </c>
    </row>
    <row r="8" spans="1:16" ht="24.75" customHeight="1" x14ac:dyDescent="0.35">
      <c r="C8" s="7" t="s">
        <v>7</v>
      </c>
      <c r="D8" s="7"/>
      <c r="E8" s="7"/>
      <c r="F8" s="7"/>
      <c r="G8" s="8">
        <v>4</v>
      </c>
      <c r="H8" s="9"/>
      <c r="I8" s="10">
        <v>111169640.23999999</v>
      </c>
      <c r="J8" s="11"/>
      <c r="K8" s="10">
        <v>107629246.76999998</v>
      </c>
      <c r="L8" s="6"/>
      <c r="P8" s="1" t="s">
        <v>2</v>
      </c>
    </row>
    <row r="9" spans="1:16" ht="24.75" customHeight="1" x14ac:dyDescent="0.35">
      <c r="C9" s="7" t="s">
        <v>8</v>
      </c>
      <c r="D9" s="7"/>
      <c r="E9" s="7"/>
      <c r="F9" s="7"/>
      <c r="G9" s="8">
        <v>5</v>
      </c>
      <c r="H9" s="9"/>
      <c r="I9" s="10">
        <v>230277</v>
      </c>
      <c r="J9" s="11"/>
      <c r="K9" s="10">
        <v>336204</v>
      </c>
      <c r="L9" s="6"/>
      <c r="O9" s="12"/>
      <c r="P9" s="12" t="s">
        <v>2</v>
      </c>
    </row>
    <row r="10" spans="1:16" ht="24.75" customHeight="1" x14ac:dyDescent="0.35">
      <c r="C10" s="7" t="s">
        <v>9</v>
      </c>
      <c r="D10" s="7"/>
      <c r="E10" s="7"/>
      <c r="F10" s="7"/>
      <c r="G10" s="13">
        <v>6</v>
      </c>
      <c r="I10" s="14">
        <v>931140.89</v>
      </c>
      <c r="J10" s="15"/>
      <c r="K10" s="14">
        <v>283536.81</v>
      </c>
      <c r="L10" s="6"/>
      <c r="M10" s="8"/>
      <c r="P10" s="1" t="s">
        <v>2</v>
      </c>
    </row>
    <row r="11" spans="1:16" ht="24.75" customHeight="1" x14ac:dyDescent="0.35">
      <c r="C11" s="7" t="s">
        <v>10</v>
      </c>
      <c r="D11" s="7"/>
      <c r="E11" s="7"/>
      <c r="F11" s="7"/>
      <c r="G11" s="13">
        <v>7</v>
      </c>
      <c r="I11" s="14">
        <v>185452.02</v>
      </c>
      <c r="J11" s="15"/>
      <c r="K11" s="14">
        <v>126908.47000000002</v>
      </c>
      <c r="L11" s="6"/>
      <c r="M11" s="8"/>
      <c r="P11" s="1" t="s">
        <v>2</v>
      </c>
    </row>
    <row r="12" spans="1:16" ht="24.75" hidden="1" customHeight="1" x14ac:dyDescent="0.35">
      <c r="C12" s="7" t="s">
        <v>11</v>
      </c>
      <c r="D12" s="7"/>
      <c r="E12" s="7"/>
      <c r="F12" s="7"/>
      <c r="G12" s="13">
        <v>8</v>
      </c>
      <c r="I12" s="14">
        <v>0</v>
      </c>
      <c r="J12" s="15"/>
      <c r="K12" s="14">
        <v>456071.5</v>
      </c>
      <c r="L12" s="6"/>
      <c r="M12" s="8"/>
    </row>
    <row r="13" spans="1:16" ht="24.75" hidden="1" customHeight="1" x14ac:dyDescent="0.35">
      <c r="C13" s="7" t="s">
        <v>12</v>
      </c>
      <c r="D13" s="7"/>
      <c r="E13" s="7"/>
      <c r="F13" s="7"/>
      <c r="G13" s="13">
        <v>9</v>
      </c>
      <c r="I13" s="10">
        <v>0</v>
      </c>
      <c r="J13" s="11"/>
      <c r="K13" s="16">
        <v>109558.13</v>
      </c>
      <c r="L13" s="6"/>
      <c r="M13" s="8"/>
    </row>
    <row r="14" spans="1:16" hidden="1" x14ac:dyDescent="0.35">
      <c r="C14" s="7" t="s">
        <v>13</v>
      </c>
      <c r="D14" s="7"/>
      <c r="E14" s="7"/>
      <c r="F14" s="7"/>
      <c r="G14" s="13">
        <v>10</v>
      </c>
      <c r="I14" s="14">
        <v>0</v>
      </c>
      <c r="J14" s="15"/>
      <c r="K14" s="14">
        <v>0</v>
      </c>
      <c r="L14" s="6"/>
      <c r="M14" s="8"/>
    </row>
    <row r="15" spans="1:16" ht="24.75" customHeight="1" x14ac:dyDescent="0.35">
      <c r="C15" s="7" t="s">
        <v>14</v>
      </c>
      <c r="D15" s="7"/>
      <c r="E15" s="7"/>
      <c r="F15" s="7"/>
      <c r="G15" s="13">
        <v>8</v>
      </c>
      <c r="I15" s="14">
        <v>688350.7</v>
      </c>
      <c r="J15" s="15"/>
      <c r="K15" s="14">
        <v>456071.5</v>
      </c>
      <c r="L15" s="6"/>
      <c r="M15" s="8"/>
      <c r="P15" s="1" t="s">
        <v>2</v>
      </c>
    </row>
    <row r="16" spans="1:16" x14ac:dyDescent="0.35">
      <c r="C16" s="7" t="s">
        <v>15</v>
      </c>
      <c r="D16" s="7"/>
      <c r="E16" s="7"/>
      <c r="F16" s="7"/>
      <c r="G16" s="13">
        <v>9</v>
      </c>
      <c r="I16" s="16">
        <v>97334.13</v>
      </c>
      <c r="J16" s="15"/>
      <c r="K16" s="16">
        <v>109558.13</v>
      </c>
      <c r="L16" s="6"/>
      <c r="M16" s="8"/>
      <c r="P16" s="1" t="s">
        <v>2</v>
      </c>
    </row>
    <row r="17" spans="1:16" ht="24.75" customHeight="1" x14ac:dyDescent="0.35">
      <c r="C17" s="225" t="s">
        <v>16</v>
      </c>
      <c r="D17" s="225"/>
      <c r="E17" s="225"/>
      <c r="F17" s="225"/>
      <c r="G17" s="4"/>
      <c r="I17" s="17">
        <f>SUBTOTAL(9,I8:I16)</f>
        <v>113302194.97999999</v>
      </c>
      <c r="J17" s="18"/>
      <c r="K17" s="17">
        <f>SUBTOTAL(9,K8:K16)</f>
        <v>108941525.67999998</v>
      </c>
      <c r="L17" s="6"/>
      <c r="P17" s="1" t="s">
        <v>2</v>
      </c>
    </row>
    <row r="18" spans="1:16" ht="24.75" customHeight="1" x14ac:dyDescent="0.35">
      <c r="B18" s="221" t="s">
        <v>17</v>
      </c>
      <c r="C18" s="221"/>
      <c r="D18" s="221"/>
      <c r="E18" s="221"/>
      <c r="F18" s="221"/>
      <c r="L18" s="6"/>
      <c r="P18" s="1" t="s">
        <v>2</v>
      </c>
    </row>
    <row r="19" spans="1:16" ht="23.1" hidden="1" customHeight="1" x14ac:dyDescent="0.35">
      <c r="C19" s="1" t="s">
        <v>18</v>
      </c>
      <c r="G19" s="13">
        <v>13</v>
      </c>
      <c r="I19" s="14">
        <v>0</v>
      </c>
      <c r="J19" s="15"/>
      <c r="K19" s="14">
        <v>0</v>
      </c>
      <c r="L19" s="6"/>
      <c r="M19" s="8"/>
    </row>
    <row r="20" spans="1:16" ht="23.1" hidden="1" customHeight="1" x14ac:dyDescent="0.35">
      <c r="C20" s="1" t="s">
        <v>19</v>
      </c>
      <c r="G20" s="13">
        <v>14</v>
      </c>
      <c r="I20" s="14">
        <v>0</v>
      </c>
      <c r="J20" s="15"/>
      <c r="K20" s="14">
        <v>0</v>
      </c>
      <c r="L20" s="6"/>
      <c r="M20" s="8"/>
    </row>
    <row r="21" spans="1:16" ht="23.1" customHeight="1" x14ac:dyDescent="0.35">
      <c r="C21" s="9" t="s">
        <v>20</v>
      </c>
      <c r="D21" s="9"/>
      <c r="E21" s="9"/>
      <c r="F21" s="9"/>
      <c r="G21" s="8">
        <v>10</v>
      </c>
      <c r="H21" s="9"/>
      <c r="I21" s="10">
        <v>17325721.879999999</v>
      </c>
      <c r="J21" s="11"/>
      <c r="K21" s="10">
        <v>16731336.909999998</v>
      </c>
      <c r="L21" s="19"/>
      <c r="M21" s="8"/>
      <c r="N21" s="20"/>
      <c r="P21" s="1" t="s">
        <v>2</v>
      </c>
    </row>
    <row r="22" spans="1:16" ht="23.1" customHeight="1" x14ac:dyDescent="0.35">
      <c r="C22" s="1" t="s">
        <v>21</v>
      </c>
      <c r="G22" s="13">
        <v>11</v>
      </c>
      <c r="I22" s="14">
        <v>76757973.230000004</v>
      </c>
      <c r="J22" s="15"/>
      <c r="K22" s="14">
        <v>77066631.780000001</v>
      </c>
      <c r="L22" s="6"/>
      <c r="M22" s="8"/>
      <c r="P22" s="1" t="s">
        <v>2</v>
      </c>
    </row>
    <row r="23" spans="1:16" ht="23.1" hidden="1" customHeight="1" x14ac:dyDescent="0.35">
      <c r="C23" s="9" t="s">
        <v>22</v>
      </c>
      <c r="D23" s="9"/>
      <c r="E23" s="9"/>
      <c r="F23" s="9"/>
      <c r="G23" s="8">
        <v>17</v>
      </c>
      <c r="H23" s="9"/>
      <c r="I23" s="10">
        <v>0</v>
      </c>
      <c r="J23" s="11"/>
      <c r="K23" s="16">
        <v>0</v>
      </c>
      <c r="L23" s="6"/>
      <c r="M23" s="8"/>
    </row>
    <row r="24" spans="1:16" ht="23.1" hidden="1" customHeight="1" x14ac:dyDescent="0.35">
      <c r="C24" s="9" t="s">
        <v>23</v>
      </c>
      <c r="D24" s="9"/>
      <c r="E24" s="9"/>
      <c r="F24" s="9"/>
      <c r="G24" s="8">
        <v>18</v>
      </c>
      <c r="H24" s="9"/>
      <c r="I24" s="10">
        <v>0</v>
      </c>
      <c r="J24" s="11"/>
      <c r="K24" s="10">
        <v>0</v>
      </c>
      <c r="L24" s="19"/>
      <c r="M24" s="8"/>
      <c r="N24" s="21"/>
    </row>
    <row r="25" spans="1:16" ht="24.75" customHeight="1" x14ac:dyDescent="0.35">
      <c r="C25" s="225" t="s">
        <v>25</v>
      </c>
      <c r="D25" s="225"/>
      <c r="E25" s="225"/>
      <c r="F25" s="225"/>
      <c r="G25" s="4"/>
      <c r="I25" s="17">
        <f>SUBTOTAL(9,I19:I24)</f>
        <v>94083695.109999999</v>
      </c>
      <c r="J25" s="18"/>
      <c r="K25" s="17">
        <f>SUBTOTAL(9,K19:K24)</f>
        <v>93797968.689999998</v>
      </c>
      <c r="L25" s="6"/>
      <c r="N25" s="22"/>
      <c r="P25" s="1" t="s">
        <v>2</v>
      </c>
    </row>
    <row r="26" spans="1:16" ht="24.75" customHeight="1" thickBot="1" x14ac:dyDescent="0.4">
      <c r="A26" s="225" t="s">
        <v>26</v>
      </c>
      <c r="B26" s="225"/>
      <c r="C26" s="225"/>
      <c r="D26" s="225"/>
      <c r="E26" s="225"/>
      <c r="F26" s="225"/>
      <c r="G26" s="4"/>
      <c r="I26" s="23">
        <f>SUBTOTAL(9,I8:I25)</f>
        <v>207385890.08999997</v>
      </c>
      <c r="J26" s="24"/>
      <c r="K26" s="23">
        <f>SUBTOTAL(9,K8:K25)</f>
        <v>202739494.36999997</v>
      </c>
      <c r="L26" s="6"/>
      <c r="N26" s="22"/>
      <c r="P26" s="1" t="s">
        <v>2</v>
      </c>
    </row>
    <row r="27" spans="1:16" ht="24.75" customHeight="1" thickTop="1" x14ac:dyDescent="0.35">
      <c r="A27" s="225" t="s">
        <v>27</v>
      </c>
      <c r="B27" s="225"/>
      <c r="C27" s="225"/>
      <c r="D27" s="225"/>
      <c r="E27" s="225"/>
      <c r="F27" s="225"/>
      <c r="L27" s="6"/>
      <c r="N27" s="22"/>
      <c r="P27" s="1" t="s">
        <v>2</v>
      </c>
    </row>
    <row r="28" spans="1:16" ht="24.75" customHeight="1" x14ac:dyDescent="0.35">
      <c r="A28" s="25" t="s">
        <v>28</v>
      </c>
      <c r="B28" s="25"/>
      <c r="C28" s="25"/>
      <c r="D28" s="25"/>
      <c r="E28" s="25"/>
      <c r="F28" s="25"/>
      <c r="L28" s="6"/>
      <c r="N28" s="22"/>
      <c r="P28" s="1" t="s">
        <v>2</v>
      </c>
    </row>
    <row r="29" spans="1:16" ht="24.75" customHeight="1" x14ac:dyDescent="0.35">
      <c r="B29" s="225" t="s">
        <v>29</v>
      </c>
      <c r="C29" s="225"/>
      <c r="D29" s="225"/>
      <c r="E29" s="225"/>
      <c r="F29" s="225"/>
      <c r="L29" s="6"/>
      <c r="N29" s="22"/>
      <c r="P29" s="1" t="s">
        <v>2</v>
      </c>
    </row>
    <row r="30" spans="1:16" ht="23.1" hidden="1" customHeight="1" x14ac:dyDescent="0.35">
      <c r="B30" s="25"/>
      <c r="C30" s="1" t="s">
        <v>30</v>
      </c>
      <c r="G30" s="13">
        <v>20</v>
      </c>
      <c r="I30" s="14">
        <v>0</v>
      </c>
      <c r="J30" s="15"/>
      <c r="K30" s="14">
        <v>0</v>
      </c>
      <c r="L30" s="6"/>
      <c r="M30" s="8"/>
      <c r="N30" s="22"/>
    </row>
    <row r="31" spans="1:16" ht="23.1" customHeight="1" x14ac:dyDescent="0.35">
      <c r="B31" s="25"/>
      <c r="C31" s="1" t="s">
        <v>31</v>
      </c>
      <c r="G31" s="13">
        <v>12</v>
      </c>
      <c r="I31" s="14">
        <v>56421</v>
      </c>
      <c r="J31" s="15"/>
      <c r="K31" s="14">
        <v>56421</v>
      </c>
      <c r="M31" s="8"/>
      <c r="N31" s="22"/>
      <c r="P31" s="1" t="s">
        <v>2</v>
      </c>
    </row>
    <row r="32" spans="1:16" ht="23.1" customHeight="1" x14ac:dyDescent="0.35">
      <c r="C32" s="1" t="s">
        <v>32</v>
      </c>
      <c r="G32" s="13">
        <v>13</v>
      </c>
      <c r="I32" s="14">
        <v>157674.82999999999</v>
      </c>
      <c r="J32" s="15"/>
      <c r="K32" s="14">
        <v>58901.04</v>
      </c>
      <c r="L32" s="6"/>
      <c r="M32" s="8"/>
      <c r="N32" s="22"/>
      <c r="P32" s="1" t="s">
        <v>2</v>
      </c>
    </row>
    <row r="33" spans="2:16" ht="23.1" hidden="1" customHeight="1" x14ac:dyDescent="0.35">
      <c r="C33" s="1" t="s">
        <v>33</v>
      </c>
      <c r="G33" s="13">
        <v>22</v>
      </c>
      <c r="I33" s="14">
        <v>0</v>
      </c>
      <c r="J33" s="15"/>
      <c r="K33" s="14">
        <v>0</v>
      </c>
      <c r="M33" s="8"/>
      <c r="N33" s="22"/>
    </row>
    <row r="34" spans="2:16" ht="23.1" hidden="1" customHeight="1" x14ac:dyDescent="0.35">
      <c r="C34" s="1" t="s">
        <v>34</v>
      </c>
      <c r="G34" s="13">
        <v>27</v>
      </c>
      <c r="I34" s="14">
        <v>0</v>
      </c>
      <c r="J34" s="15"/>
      <c r="K34" s="14">
        <v>0</v>
      </c>
      <c r="L34" s="6"/>
      <c r="M34" s="8"/>
      <c r="N34" s="22"/>
    </row>
    <row r="35" spans="2:16" ht="23.1" hidden="1" customHeight="1" x14ac:dyDescent="0.35">
      <c r="C35" s="9" t="s">
        <v>35</v>
      </c>
      <c r="D35" s="9"/>
      <c r="E35" s="9"/>
      <c r="F35" s="9"/>
      <c r="G35" s="8">
        <v>28</v>
      </c>
      <c r="H35" s="9"/>
      <c r="I35" s="10">
        <v>0</v>
      </c>
      <c r="J35" s="11"/>
      <c r="K35" s="10">
        <v>0</v>
      </c>
      <c r="L35" s="6"/>
      <c r="M35" s="8"/>
      <c r="N35" s="22"/>
    </row>
    <row r="36" spans="2:16" ht="23.1" customHeight="1" x14ac:dyDescent="0.35">
      <c r="C36" s="9" t="s">
        <v>36</v>
      </c>
      <c r="D36" s="9"/>
      <c r="E36" s="9"/>
      <c r="F36" s="9"/>
      <c r="G36" s="8">
        <v>14</v>
      </c>
      <c r="H36" s="9"/>
      <c r="I36" s="10">
        <v>764541.35</v>
      </c>
      <c r="J36" s="11"/>
      <c r="K36" s="10">
        <v>588067.94999999995</v>
      </c>
      <c r="L36" s="19"/>
      <c r="M36" s="8"/>
      <c r="N36" s="22"/>
      <c r="P36" s="1" t="s">
        <v>2</v>
      </c>
    </row>
    <row r="37" spans="2:16" ht="23.1" hidden="1" customHeight="1" x14ac:dyDescent="0.35">
      <c r="C37" s="1" t="s">
        <v>37</v>
      </c>
      <c r="G37" s="13">
        <v>24</v>
      </c>
      <c r="I37" s="14">
        <v>0</v>
      </c>
      <c r="J37" s="15"/>
      <c r="K37" s="14">
        <v>0</v>
      </c>
      <c r="L37" s="6"/>
      <c r="M37" s="8"/>
      <c r="N37" s="25"/>
    </row>
    <row r="38" spans="2:16" ht="23.1" hidden="1" customHeight="1" x14ac:dyDescent="0.35">
      <c r="C38" s="1" t="s">
        <v>38</v>
      </c>
      <c r="G38" s="13">
        <v>25</v>
      </c>
      <c r="I38" s="16">
        <v>0</v>
      </c>
      <c r="J38" s="15"/>
      <c r="K38" s="16">
        <v>0</v>
      </c>
      <c r="L38" s="6"/>
      <c r="M38" s="8"/>
      <c r="N38" s="22"/>
    </row>
    <row r="39" spans="2:16" ht="24.75" customHeight="1" x14ac:dyDescent="0.35">
      <c r="C39" s="221" t="s">
        <v>39</v>
      </c>
      <c r="D39" s="221"/>
      <c r="E39" s="221"/>
      <c r="F39" s="221"/>
      <c r="G39" s="4"/>
      <c r="I39" s="17">
        <f>SUBTOTAL(9,I30:I38)</f>
        <v>978637.17999999993</v>
      </c>
      <c r="J39" s="18"/>
      <c r="K39" s="26">
        <f>SUBTOTAL(9,K30:K38)</f>
        <v>703389.99</v>
      </c>
      <c r="L39" s="6"/>
      <c r="N39" s="22"/>
      <c r="P39" s="1" t="s">
        <v>2</v>
      </c>
    </row>
    <row r="40" spans="2:16" ht="24.75" customHeight="1" x14ac:dyDescent="0.35">
      <c r="B40" s="225" t="s">
        <v>40</v>
      </c>
      <c r="C40" s="225"/>
      <c r="D40" s="225"/>
      <c r="E40" s="225"/>
      <c r="F40" s="225"/>
      <c r="L40" s="6"/>
      <c r="N40" s="22"/>
      <c r="P40" s="1" t="s">
        <v>2</v>
      </c>
    </row>
    <row r="41" spans="2:16" ht="23.1" hidden="1" customHeight="1" x14ac:dyDescent="0.35">
      <c r="B41" s="25"/>
      <c r="C41" s="1" t="s">
        <v>41</v>
      </c>
      <c r="G41" s="13"/>
      <c r="I41" s="14">
        <v>0</v>
      </c>
      <c r="J41" s="15"/>
      <c r="K41" s="14">
        <v>0</v>
      </c>
      <c r="L41" s="6"/>
      <c r="M41" s="8"/>
      <c r="N41" s="22"/>
    </row>
    <row r="42" spans="2:16" ht="23.1" hidden="1" customHeight="1" x14ac:dyDescent="0.35">
      <c r="B42" s="25"/>
      <c r="C42" s="1" t="s">
        <v>42</v>
      </c>
      <c r="G42" s="13">
        <v>26</v>
      </c>
      <c r="I42" s="14">
        <v>0</v>
      </c>
      <c r="J42" s="15"/>
      <c r="K42" s="14">
        <v>0</v>
      </c>
      <c r="L42" s="6"/>
      <c r="M42" s="8"/>
      <c r="N42" s="22"/>
    </row>
    <row r="43" spans="2:16" ht="23.1" hidden="1" customHeight="1" x14ac:dyDescent="0.35">
      <c r="C43" s="1" t="s">
        <v>43</v>
      </c>
      <c r="G43" s="13">
        <v>27</v>
      </c>
      <c r="I43" s="14">
        <v>0</v>
      </c>
      <c r="J43" s="15"/>
      <c r="K43" s="14">
        <v>0</v>
      </c>
      <c r="L43" s="6"/>
      <c r="M43" s="8"/>
      <c r="N43" s="22"/>
    </row>
    <row r="44" spans="2:16" ht="23.1" hidden="1" customHeight="1" x14ac:dyDescent="0.35">
      <c r="C44" s="1" t="s">
        <v>44</v>
      </c>
      <c r="G44" s="13">
        <v>28</v>
      </c>
      <c r="I44" s="14">
        <v>0</v>
      </c>
      <c r="J44" s="15"/>
      <c r="K44" s="14">
        <v>0</v>
      </c>
      <c r="L44" s="6"/>
      <c r="M44" s="8"/>
      <c r="N44" s="25"/>
    </row>
    <row r="45" spans="2:16" ht="23.1" customHeight="1" x14ac:dyDescent="0.35">
      <c r="C45" s="9" t="s">
        <v>45</v>
      </c>
      <c r="D45" s="9"/>
      <c r="E45" s="9"/>
      <c r="F45" s="9"/>
      <c r="G45" s="8">
        <v>15</v>
      </c>
      <c r="I45" s="10">
        <v>692225</v>
      </c>
      <c r="J45" s="11"/>
      <c r="K45" s="10">
        <v>722525</v>
      </c>
      <c r="L45" s="19"/>
      <c r="M45" s="8"/>
      <c r="N45" s="22"/>
      <c r="P45" s="1" t="s">
        <v>2</v>
      </c>
    </row>
    <row r="46" spans="2:16" ht="23.1" hidden="1" customHeight="1" x14ac:dyDescent="0.35">
      <c r="C46" s="1" t="s">
        <v>46</v>
      </c>
      <c r="G46" s="13">
        <v>30</v>
      </c>
      <c r="I46" s="14">
        <v>0</v>
      </c>
      <c r="J46" s="15"/>
      <c r="K46" s="14">
        <v>0</v>
      </c>
      <c r="L46" s="6"/>
      <c r="M46" s="8"/>
      <c r="N46" s="25"/>
    </row>
    <row r="47" spans="2:16" ht="23.1" hidden="1" customHeight="1" x14ac:dyDescent="0.35">
      <c r="C47" s="1" t="s">
        <v>47</v>
      </c>
      <c r="G47" s="13">
        <v>31</v>
      </c>
      <c r="I47" s="16">
        <v>0</v>
      </c>
      <c r="J47" s="15"/>
      <c r="K47" s="16">
        <v>0</v>
      </c>
      <c r="L47" s="6"/>
      <c r="M47" s="8"/>
      <c r="N47" s="22"/>
    </row>
    <row r="48" spans="2:16" ht="24.75" customHeight="1" x14ac:dyDescent="0.35">
      <c r="C48" s="225" t="s">
        <v>48</v>
      </c>
      <c r="D48" s="225"/>
      <c r="E48" s="225"/>
      <c r="F48" s="225"/>
      <c r="G48" s="13"/>
      <c r="I48" s="26">
        <f>SUBTOTAL(9,I41:I47)</f>
        <v>692225</v>
      </c>
      <c r="J48" s="24"/>
      <c r="K48" s="26">
        <f>SUBTOTAL(9,K41:K47)</f>
        <v>722525</v>
      </c>
      <c r="L48" s="6"/>
      <c r="N48" s="22"/>
      <c r="P48" s="1" t="s">
        <v>2</v>
      </c>
    </row>
    <row r="49" spans="1:16" ht="24.75" customHeight="1" x14ac:dyDescent="0.35">
      <c r="A49" s="5" t="s">
        <v>49</v>
      </c>
      <c r="C49" s="5"/>
      <c r="D49" s="5"/>
      <c r="E49" s="5"/>
      <c r="F49" s="5"/>
      <c r="G49" s="13"/>
      <c r="I49" s="27">
        <f>SUBTOTAL(9,I30:I48)</f>
        <v>1670862.18</v>
      </c>
      <c r="J49" s="24"/>
      <c r="K49" s="27">
        <f>SUBTOTAL(9,K30:K48)</f>
        <v>1425914.99</v>
      </c>
      <c r="L49" s="6"/>
      <c r="N49" s="22"/>
      <c r="P49" s="1" t="s">
        <v>2</v>
      </c>
    </row>
    <row r="50" spans="1:16" ht="24.75" customHeight="1" x14ac:dyDescent="0.35">
      <c r="A50" s="5" t="s">
        <v>50</v>
      </c>
      <c r="G50" s="13"/>
      <c r="L50" s="6"/>
      <c r="N50" s="22"/>
      <c r="P50" s="1" t="s">
        <v>2</v>
      </c>
    </row>
    <row r="51" spans="1:16" ht="24.75" customHeight="1" x14ac:dyDescent="0.35">
      <c r="B51" s="226" t="s">
        <v>51</v>
      </c>
      <c r="C51" s="226"/>
      <c r="D51" s="226"/>
      <c r="E51" s="226"/>
      <c r="F51" s="226"/>
      <c r="G51" s="28">
        <v>18</v>
      </c>
      <c r="I51" s="15">
        <v>205715027.91</v>
      </c>
      <c r="J51" s="15"/>
      <c r="K51" s="15">
        <v>201313579.38</v>
      </c>
      <c r="L51" s="29"/>
      <c r="M51" s="8"/>
      <c r="N51" s="30"/>
      <c r="P51" s="1" t="s">
        <v>2</v>
      </c>
    </row>
    <row r="52" spans="1:16" hidden="1" x14ac:dyDescent="0.35">
      <c r="B52" s="1" t="s">
        <v>52</v>
      </c>
      <c r="G52" s="28">
        <v>37</v>
      </c>
      <c r="I52" s="15">
        <v>0</v>
      </c>
      <c r="J52" s="15"/>
      <c r="K52" s="15">
        <v>0</v>
      </c>
      <c r="L52" s="6"/>
      <c r="M52" s="8"/>
      <c r="N52" s="30"/>
    </row>
    <row r="53" spans="1:16" hidden="1" x14ac:dyDescent="0.35">
      <c r="B53" s="226" t="s">
        <v>53</v>
      </c>
      <c r="C53" s="226"/>
      <c r="D53" s="226"/>
      <c r="E53" s="226"/>
      <c r="F53" s="226"/>
      <c r="G53" s="28"/>
      <c r="I53" s="16">
        <v>0</v>
      </c>
      <c r="J53" s="14"/>
      <c r="K53" s="16">
        <v>0</v>
      </c>
      <c r="L53" s="6"/>
      <c r="M53" s="8"/>
      <c r="N53" s="30"/>
    </row>
    <row r="54" spans="1:16" ht="24.75" customHeight="1" x14ac:dyDescent="0.35">
      <c r="A54" s="5" t="s">
        <v>54</v>
      </c>
      <c r="G54" s="13"/>
      <c r="I54" s="26">
        <f>SUBTOTAL(9,I51:I53)</f>
        <v>205715027.91</v>
      </c>
      <c r="J54" s="24"/>
      <c r="K54" s="26">
        <f>SUBTOTAL(9,K51:K53)</f>
        <v>201313579.38</v>
      </c>
      <c r="L54" s="6"/>
      <c r="P54" s="1" t="s">
        <v>2</v>
      </c>
    </row>
    <row r="55" spans="1:16" ht="24.75" customHeight="1" thickBot="1" x14ac:dyDescent="0.4">
      <c r="A55" s="5" t="s">
        <v>328</v>
      </c>
      <c r="B55" s="31"/>
      <c r="I55" s="32">
        <f>SUBTOTAL(9,I30:I54)</f>
        <v>207385890.09</v>
      </c>
      <c r="J55" s="24"/>
      <c r="K55" s="32">
        <f>SUBTOTAL(9,K30:K54)</f>
        <v>202739494.37</v>
      </c>
      <c r="N55" s="12">
        <f>I26-I55</f>
        <v>0</v>
      </c>
      <c r="O55" s="12">
        <f>K26-K55</f>
        <v>0</v>
      </c>
      <c r="P55" s="1" t="s">
        <v>2</v>
      </c>
    </row>
    <row r="56" spans="1:16" ht="21.75" thickTop="1" x14ac:dyDescent="0.35">
      <c r="B56" s="225" t="s">
        <v>55</v>
      </c>
      <c r="C56" s="225"/>
      <c r="D56" s="225"/>
      <c r="E56" s="225"/>
      <c r="F56" s="225"/>
      <c r="G56" s="225"/>
      <c r="H56" s="225"/>
      <c r="P56" s="1" t="s">
        <v>2</v>
      </c>
    </row>
    <row r="57" spans="1:16" x14ac:dyDescent="0.35">
      <c r="I57" s="33"/>
      <c r="J57" s="33"/>
      <c r="P57" s="1" t="s">
        <v>2</v>
      </c>
    </row>
    <row r="58" spans="1:16" x14ac:dyDescent="0.35">
      <c r="P58" s="1" t="s">
        <v>2</v>
      </c>
    </row>
    <row r="59" spans="1:16" x14ac:dyDescent="0.35">
      <c r="L59" s="34"/>
      <c r="P59" s="1" t="s">
        <v>2</v>
      </c>
    </row>
    <row r="60" spans="1:16" x14ac:dyDescent="0.35">
      <c r="L60" s="34"/>
      <c r="P60" s="1" t="s">
        <v>2</v>
      </c>
    </row>
    <row r="61" spans="1:16" x14ac:dyDescent="0.35">
      <c r="P61" s="1" t="s">
        <v>2</v>
      </c>
    </row>
    <row r="62" spans="1:16" x14ac:dyDescent="0.35">
      <c r="P62" s="1" t="s">
        <v>2</v>
      </c>
    </row>
    <row r="63" spans="1:16" x14ac:dyDescent="0.35">
      <c r="P63" s="1" t="s">
        <v>2</v>
      </c>
    </row>
  </sheetData>
  <autoFilter ref="P1:P63" xr:uid="{CB890094-A3CB-401E-AAE4-6BCFACA35646}">
    <filterColumn colId="0">
      <customFilters>
        <customFilter operator="notEqual" val=" "/>
      </customFilters>
    </filterColumn>
  </autoFilter>
  <mergeCells count="18">
    <mergeCell ref="B40:F40"/>
    <mergeCell ref="C48:F48"/>
    <mergeCell ref="B51:F51"/>
    <mergeCell ref="B53:F53"/>
    <mergeCell ref="B56:H56"/>
    <mergeCell ref="C39:F39"/>
    <mergeCell ref="A1:K1"/>
    <mergeCell ref="A3:K3"/>
    <mergeCell ref="A4:K4"/>
    <mergeCell ref="I5:K5"/>
    <mergeCell ref="B7:F7"/>
    <mergeCell ref="C17:F17"/>
    <mergeCell ref="B18:F18"/>
    <mergeCell ref="C25:F25"/>
    <mergeCell ref="A26:F26"/>
    <mergeCell ref="A27:F27"/>
    <mergeCell ref="B29:F29"/>
    <mergeCell ref="A2:K2"/>
  </mergeCells>
  <pageMargins left="0.86614173228346458" right="0.59055118110236227" top="0.19685039370078741" bottom="0.19685039370078741" header="0.31496062992125984" footer="0.31496062992125984"/>
  <pageSetup paperSize="9" scale="7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69BA-5057-4428-95BD-E661BA2286A9}">
  <sheetPr>
    <tabColor rgb="FFFFFF00"/>
  </sheetPr>
  <dimension ref="A1:L30"/>
  <sheetViews>
    <sheetView workbookViewId="0">
      <selection activeCell="E10" sqref="E10"/>
    </sheetView>
  </sheetViews>
  <sheetFormatPr defaultRowHeight="21" x14ac:dyDescent="0.35"/>
  <cols>
    <col min="1" max="1" width="3" style="151" customWidth="1"/>
    <col min="2" max="2" width="3.140625" style="151" customWidth="1"/>
    <col min="3" max="3" width="4.7109375" style="151" customWidth="1"/>
    <col min="4" max="4" width="3" style="151" customWidth="1"/>
    <col min="5" max="5" width="48.140625" style="151" customWidth="1"/>
    <col min="6" max="6" width="17.7109375" style="151" customWidth="1"/>
    <col min="7" max="7" width="1.28515625" style="151" customWidth="1"/>
    <col min="8" max="8" width="18.85546875" style="151" customWidth="1"/>
    <col min="9" max="256" width="9.140625" style="151"/>
    <col min="257" max="257" width="3" style="151" customWidth="1"/>
    <col min="258" max="258" width="3.140625" style="151" customWidth="1"/>
    <col min="259" max="259" width="4.7109375" style="151" customWidth="1"/>
    <col min="260" max="260" width="3" style="151" customWidth="1"/>
    <col min="261" max="261" width="48.140625" style="151" customWidth="1"/>
    <col min="262" max="262" width="17.7109375" style="151" customWidth="1"/>
    <col min="263" max="263" width="1.28515625" style="151" customWidth="1"/>
    <col min="264" max="264" width="17.7109375" style="151" customWidth="1"/>
    <col min="265" max="512" width="9.140625" style="151"/>
    <col min="513" max="513" width="3" style="151" customWidth="1"/>
    <col min="514" max="514" width="3.140625" style="151" customWidth="1"/>
    <col min="515" max="515" width="4.7109375" style="151" customWidth="1"/>
    <col min="516" max="516" width="3" style="151" customWidth="1"/>
    <col min="517" max="517" width="48.140625" style="151" customWidth="1"/>
    <col min="518" max="518" width="17.7109375" style="151" customWidth="1"/>
    <col min="519" max="519" width="1.28515625" style="151" customWidth="1"/>
    <col min="520" max="520" width="17.7109375" style="151" customWidth="1"/>
    <col min="521" max="768" width="9.140625" style="151"/>
    <col min="769" max="769" width="3" style="151" customWidth="1"/>
    <col min="770" max="770" width="3.140625" style="151" customWidth="1"/>
    <col min="771" max="771" width="4.7109375" style="151" customWidth="1"/>
    <col min="772" max="772" width="3" style="151" customWidth="1"/>
    <col min="773" max="773" width="48.140625" style="151" customWidth="1"/>
    <col min="774" max="774" width="17.7109375" style="151" customWidth="1"/>
    <col min="775" max="775" width="1.28515625" style="151" customWidth="1"/>
    <col min="776" max="776" width="17.7109375" style="151" customWidth="1"/>
    <col min="777" max="1024" width="9.140625" style="151"/>
    <col min="1025" max="1025" width="3" style="151" customWidth="1"/>
    <col min="1026" max="1026" width="3.140625" style="151" customWidth="1"/>
    <col min="1027" max="1027" width="4.7109375" style="151" customWidth="1"/>
    <col min="1028" max="1028" width="3" style="151" customWidth="1"/>
    <col min="1029" max="1029" width="48.140625" style="151" customWidth="1"/>
    <col min="1030" max="1030" width="17.7109375" style="151" customWidth="1"/>
    <col min="1031" max="1031" width="1.28515625" style="151" customWidth="1"/>
    <col min="1032" max="1032" width="17.7109375" style="151" customWidth="1"/>
    <col min="1033" max="1280" width="9.140625" style="151"/>
    <col min="1281" max="1281" width="3" style="151" customWidth="1"/>
    <col min="1282" max="1282" width="3.140625" style="151" customWidth="1"/>
    <col min="1283" max="1283" width="4.7109375" style="151" customWidth="1"/>
    <col min="1284" max="1284" width="3" style="151" customWidth="1"/>
    <col min="1285" max="1285" width="48.140625" style="151" customWidth="1"/>
    <col min="1286" max="1286" width="17.7109375" style="151" customWidth="1"/>
    <col min="1287" max="1287" width="1.28515625" style="151" customWidth="1"/>
    <col min="1288" max="1288" width="17.7109375" style="151" customWidth="1"/>
    <col min="1289" max="1536" width="9.140625" style="151"/>
    <col min="1537" max="1537" width="3" style="151" customWidth="1"/>
    <col min="1538" max="1538" width="3.140625" style="151" customWidth="1"/>
    <col min="1539" max="1539" width="4.7109375" style="151" customWidth="1"/>
    <col min="1540" max="1540" width="3" style="151" customWidth="1"/>
    <col min="1541" max="1541" width="48.140625" style="151" customWidth="1"/>
    <col min="1542" max="1542" width="17.7109375" style="151" customWidth="1"/>
    <col min="1543" max="1543" width="1.28515625" style="151" customWidth="1"/>
    <col min="1544" max="1544" width="17.7109375" style="151" customWidth="1"/>
    <col min="1545" max="1792" width="9.140625" style="151"/>
    <col min="1793" max="1793" width="3" style="151" customWidth="1"/>
    <col min="1794" max="1794" width="3.140625" style="151" customWidth="1"/>
    <col min="1795" max="1795" width="4.7109375" style="151" customWidth="1"/>
    <col min="1796" max="1796" width="3" style="151" customWidth="1"/>
    <col min="1797" max="1797" width="48.140625" style="151" customWidth="1"/>
    <col min="1798" max="1798" width="17.7109375" style="151" customWidth="1"/>
    <col min="1799" max="1799" width="1.28515625" style="151" customWidth="1"/>
    <col min="1800" max="1800" width="17.7109375" style="151" customWidth="1"/>
    <col min="1801" max="2048" width="9.140625" style="151"/>
    <col min="2049" max="2049" width="3" style="151" customWidth="1"/>
    <col min="2050" max="2050" width="3.140625" style="151" customWidth="1"/>
    <col min="2051" max="2051" width="4.7109375" style="151" customWidth="1"/>
    <col min="2052" max="2052" width="3" style="151" customWidth="1"/>
    <col min="2053" max="2053" width="48.140625" style="151" customWidth="1"/>
    <col min="2054" max="2054" width="17.7109375" style="151" customWidth="1"/>
    <col min="2055" max="2055" width="1.28515625" style="151" customWidth="1"/>
    <col min="2056" max="2056" width="17.7109375" style="151" customWidth="1"/>
    <col min="2057" max="2304" width="9.140625" style="151"/>
    <col min="2305" max="2305" width="3" style="151" customWidth="1"/>
    <col min="2306" max="2306" width="3.140625" style="151" customWidth="1"/>
    <col min="2307" max="2307" width="4.7109375" style="151" customWidth="1"/>
    <col min="2308" max="2308" width="3" style="151" customWidth="1"/>
    <col min="2309" max="2309" width="48.140625" style="151" customWidth="1"/>
    <col min="2310" max="2310" width="17.7109375" style="151" customWidth="1"/>
    <col min="2311" max="2311" width="1.28515625" style="151" customWidth="1"/>
    <col min="2312" max="2312" width="17.7109375" style="151" customWidth="1"/>
    <col min="2313" max="2560" width="9.140625" style="151"/>
    <col min="2561" max="2561" width="3" style="151" customWidth="1"/>
    <col min="2562" max="2562" width="3.140625" style="151" customWidth="1"/>
    <col min="2563" max="2563" width="4.7109375" style="151" customWidth="1"/>
    <col min="2564" max="2564" width="3" style="151" customWidth="1"/>
    <col min="2565" max="2565" width="48.140625" style="151" customWidth="1"/>
    <col min="2566" max="2566" width="17.7109375" style="151" customWidth="1"/>
    <col min="2567" max="2567" width="1.28515625" style="151" customWidth="1"/>
    <col min="2568" max="2568" width="17.7109375" style="151" customWidth="1"/>
    <col min="2569" max="2816" width="9.140625" style="151"/>
    <col min="2817" max="2817" width="3" style="151" customWidth="1"/>
    <col min="2818" max="2818" width="3.140625" style="151" customWidth="1"/>
    <col min="2819" max="2819" width="4.7109375" style="151" customWidth="1"/>
    <col min="2820" max="2820" width="3" style="151" customWidth="1"/>
    <col min="2821" max="2821" width="48.140625" style="151" customWidth="1"/>
    <col min="2822" max="2822" width="17.7109375" style="151" customWidth="1"/>
    <col min="2823" max="2823" width="1.28515625" style="151" customWidth="1"/>
    <col min="2824" max="2824" width="17.7109375" style="151" customWidth="1"/>
    <col min="2825" max="3072" width="9.140625" style="151"/>
    <col min="3073" max="3073" width="3" style="151" customWidth="1"/>
    <col min="3074" max="3074" width="3.140625" style="151" customWidth="1"/>
    <col min="3075" max="3075" width="4.7109375" style="151" customWidth="1"/>
    <col min="3076" max="3076" width="3" style="151" customWidth="1"/>
    <col min="3077" max="3077" width="48.140625" style="151" customWidth="1"/>
    <col min="3078" max="3078" width="17.7109375" style="151" customWidth="1"/>
    <col min="3079" max="3079" width="1.28515625" style="151" customWidth="1"/>
    <col min="3080" max="3080" width="17.7109375" style="151" customWidth="1"/>
    <col min="3081" max="3328" width="9.140625" style="151"/>
    <col min="3329" max="3329" width="3" style="151" customWidth="1"/>
    <col min="3330" max="3330" width="3.140625" style="151" customWidth="1"/>
    <col min="3331" max="3331" width="4.7109375" style="151" customWidth="1"/>
    <col min="3332" max="3332" width="3" style="151" customWidth="1"/>
    <col min="3333" max="3333" width="48.140625" style="151" customWidth="1"/>
    <col min="3334" max="3334" width="17.7109375" style="151" customWidth="1"/>
    <col min="3335" max="3335" width="1.28515625" style="151" customWidth="1"/>
    <col min="3336" max="3336" width="17.7109375" style="151" customWidth="1"/>
    <col min="3337" max="3584" width="9.140625" style="151"/>
    <col min="3585" max="3585" width="3" style="151" customWidth="1"/>
    <col min="3586" max="3586" width="3.140625" style="151" customWidth="1"/>
    <col min="3587" max="3587" width="4.7109375" style="151" customWidth="1"/>
    <col min="3588" max="3588" width="3" style="151" customWidth="1"/>
    <col min="3589" max="3589" width="48.140625" style="151" customWidth="1"/>
    <col min="3590" max="3590" width="17.7109375" style="151" customWidth="1"/>
    <col min="3591" max="3591" width="1.28515625" style="151" customWidth="1"/>
    <col min="3592" max="3592" width="17.7109375" style="151" customWidth="1"/>
    <col min="3593" max="3840" width="9.140625" style="151"/>
    <col min="3841" max="3841" width="3" style="151" customWidth="1"/>
    <col min="3842" max="3842" width="3.140625" style="151" customWidth="1"/>
    <col min="3843" max="3843" width="4.7109375" style="151" customWidth="1"/>
    <col min="3844" max="3844" width="3" style="151" customWidth="1"/>
    <col min="3845" max="3845" width="48.140625" style="151" customWidth="1"/>
    <col min="3846" max="3846" width="17.7109375" style="151" customWidth="1"/>
    <col min="3847" max="3847" width="1.28515625" style="151" customWidth="1"/>
    <col min="3848" max="3848" width="17.7109375" style="151" customWidth="1"/>
    <col min="3849" max="4096" width="9.140625" style="151"/>
    <col min="4097" max="4097" width="3" style="151" customWidth="1"/>
    <col min="4098" max="4098" width="3.140625" style="151" customWidth="1"/>
    <col min="4099" max="4099" width="4.7109375" style="151" customWidth="1"/>
    <col min="4100" max="4100" width="3" style="151" customWidth="1"/>
    <col min="4101" max="4101" width="48.140625" style="151" customWidth="1"/>
    <col min="4102" max="4102" width="17.7109375" style="151" customWidth="1"/>
    <col min="4103" max="4103" width="1.28515625" style="151" customWidth="1"/>
    <col min="4104" max="4104" width="17.7109375" style="151" customWidth="1"/>
    <col min="4105" max="4352" width="9.140625" style="151"/>
    <col min="4353" max="4353" width="3" style="151" customWidth="1"/>
    <col min="4354" max="4354" width="3.140625" style="151" customWidth="1"/>
    <col min="4355" max="4355" width="4.7109375" style="151" customWidth="1"/>
    <col min="4356" max="4356" width="3" style="151" customWidth="1"/>
    <col min="4357" max="4357" width="48.140625" style="151" customWidth="1"/>
    <col min="4358" max="4358" width="17.7109375" style="151" customWidth="1"/>
    <col min="4359" max="4359" width="1.28515625" style="151" customWidth="1"/>
    <col min="4360" max="4360" width="17.7109375" style="151" customWidth="1"/>
    <col min="4361" max="4608" width="9.140625" style="151"/>
    <col min="4609" max="4609" width="3" style="151" customWidth="1"/>
    <col min="4610" max="4610" width="3.140625" style="151" customWidth="1"/>
    <col min="4611" max="4611" width="4.7109375" style="151" customWidth="1"/>
    <col min="4612" max="4612" width="3" style="151" customWidth="1"/>
    <col min="4613" max="4613" width="48.140625" style="151" customWidth="1"/>
    <col min="4614" max="4614" width="17.7109375" style="151" customWidth="1"/>
    <col min="4615" max="4615" width="1.28515625" style="151" customWidth="1"/>
    <col min="4616" max="4616" width="17.7109375" style="151" customWidth="1"/>
    <col min="4617" max="4864" width="9.140625" style="151"/>
    <col min="4865" max="4865" width="3" style="151" customWidth="1"/>
    <col min="4866" max="4866" width="3.140625" style="151" customWidth="1"/>
    <col min="4867" max="4867" width="4.7109375" style="151" customWidth="1"/>
    <col min="4868" max="4868" width="3" style="151" customWidth="1"/>
    <col min="4869" max="4869" width="48.140625" style="151" customWidth="1"/>
    <col min="4870" max="4870" width="17.7109375" style="151" customWidth="1"/>
    <col min="4871" max="4871" width="1.28515625" style="151" customWidth="1"/>
    <col min="4872" max="4872" width="17.7109375" style="151" customWidth="1"/>
    <col min="4873" max="5120" width="9.140625" style="151"/>
    <col min="5121" max="5121" width="3" style="151" customWidth="1"/>
    <col min="5122" max="5122" width="3.140625" style="151" customWidth="1"/>
    <col min="5123" max="5123" width="4.7109375" style="151" customWidth="1"/>
    <col min="5124" max="5124" width="3" style="151" customWidth="1"/>
    <col min="5125" max="5125" width="48.140625" style="151" customWidth="1"/>
    <col min="5126" max="5126" width="17.7109375" style="151" customWidth="1"/>
    <col min="5127" max="5127" width="1.28515625" style="151" customWidth="1"/>
    <col min="5128" max="5128" width="17.7109375" style="151" customWidth="1"/>
    <col min="5129" max="5376" width="9.140625" style="151"/>
    <col min="5377" max="5377" width="3" style="151" customWidth="1"/>
    <col min="5378" max="5378" width="3.140625" style="151" customWidth="1"/>
    <col min="5379" max="5379" width="4.7109375" style="151" customWidth="1"/>
    <col min="5380" max="5380" width="3" style="151" customWidth="1"/>
    <col min="5381" max="5381" width="48.140625" style="151" customWidth="1"/>
    <col min="5382" max="5382" width="17.7109375" style="151" customWidth="1"/>
    <col min="5383" max="5383" width="1.28515625" style="151" customWidth="1"/>
    <col min="5384" max="5384" width="17.7109375" style="151" customWidth="1"/>
    <col min="5385" max="5632" width="9.140625" style="151"/>
    <col min="5633" max="5633" width="3" style="151" customWidth="1"/>
    <col min="5634" max="5634" width="3.140625" style="151" customWidth="1"/>
    <col min="5635" max="5635" width="4.7109375" style="151" customWidth="1"/>
    <col min="5636" max="5636" width="3" style="151" customWidth="1"/>
    <col min="5637" max="5637" width="48.140625" style="151" customWidth="1"/>
    <col min="5638" max="5638" width="17.7109375" style="151" customWidth="1"/>
    <col min="5639" max="5639" width="1.28515625" style="151" customWidth="1"/>
    <col min="5640" max="5640" width="17.7109375" style="151" customWidth="1"/>
    <col min="5641" max="5888" width="9.140625" style="151"/>
    <col min="5889" max="5889" width="3" style="151" customWidth="1"/>
    <col min="5890" max="5890" width="3.140625" style="151" customWidth="1"/>
    <col min="5891" max="5891" width="4.7109375" style="151" customWidth="1"/>
    <col min="5892" max="5892" width="3" style="151" customWidth="1"/>
    <col min="5893" max="5893" width="48.140625" style="151" customWidth="1"/>
    <col min="5894" max="5894" width="17.7109375" style="151" customWidth="1"/>
    <col min="5895" max="5895" width="1.28515625" style="151" customWidth="1"/>
    <col min="5896" max="5896" width="17.7109375" style="151" customWidth="1"/>
    <col min="5897" max="6144" width="9.140625" style="151"/>
    <col min="6145" max="6145" width="3" style="151" customWidth="1"/>
    <col min="6146" max="6146" width="3.140625" style="151" customWidth="1"/>
    <col min="6147" max="6147" width="4.7109375" style="151" customWidth="1"/>
    <col min="6148" max="6148" width="3" style="151" customWidth="1"/>
    <col min="6149" max="6149" width="48.140625" style="151" customWidth="1"/>
    <col min="6150" max="6150" width="17.7109375" style="151" customWidth="1"/>
    <col min="6151" max="6151" width="1.28515625" style="151" customWidth="1"/>
    <col min="6152" max="6152" width="17.7109375" style="151" customWidth="1"/>
    <col min="6153" max="6400" width="9.140625" style="151"/>
    <col min="6401" max="6401" width="3" style="151" customWidth="1"/>
    <col min="6402" max="6402" width="3.140625" style="151" customWidth="1"/>
    <col min="6403" max="6403" width="4.7109375" style="151" customWidth="1"/>
    <col min="6404" max="6404" width="3" style="151" customWidth="1"/>
    <col min="6405" max="6405" width="48.140625" style="151" customWidth="1"/>
    <col min="6406" max="6406" width="17.7109375" style="151" customWidth="1"/>
    <col min="6407" max="6407" width="1.28515625" style="151" customWidth="1"/>
    <col min="6408" max="6408" width="17.7109375" style="151" customWidth="1"/>
    <col min="6409" max="6656" width="9.140625" style="151"/>
    <col min="6657" max="6657" width="3" style="151" customWidth="1"/>
    <col min="6658" max="6658" width="3.140625" style="151" customWidth="1"/>
    <col min="6659" max="6659" width="4.7109375" style="151" customWidth="1"/>
    <col min="6660" max="6660" width="3" style="151" customWidth="1"/>
    <col min="6661" max="6661" width="48.140625" style="151" customWidth="1"/>
    <col min="6662" max="6662" width="17.7109375" style="151" customWidth="1"/>
    <col min="6663" max="6663" width="1.28515625" style="151" customWidth="1"/>
    <col min="6664" max="6664" width="17.7109375" style="151" customWidth="1"/>
    <col min="6665" max="6912" width="9.140625" style="151"/>
    <col min="6913" max="6913" width="3" style="151" customWidth="1"/>
    <col min="6914" max="6914" width="3.140625" style="151" customWidth="1"/>
    <col min="6915" max="6915" width="4.7109375" style="151" customWidth="1"/>
    <col min="6916" max="6916" width="3" style="151" customWidth="1"/>
    <col min="6917" max="6917" width="48.140625" style="151" customWidth="1"/>
    <col min="6918" max="6918" width="17.7109375" style="151" customWidth="1"/>
    <col min="6919" max="6919" width="1.28515625" style="151" customWidth="1"/>
    <col min="6920" max="6920" width="17.7109375" style="151" customWidth="1"/>
    <col min="6921" max="7168" width="9.140625" style="151"/>
    <col min="7169" max="7169" width="3" style="151" customWidth="1"/>
    <col min="7170" max="7170" width="3.140625" style="151" customWidth="1"/>
    <col min="7171" max="7171" width="4.7109375" style="151" customWidth="1"/>
    <col min="7172" max="7172" width="3" style="151" customWidth="1"/>
    <col min="7173" max="7173" width="48.140625" style="151" customWidth="1"/>
    <col min="7174" max="7174" width="17.7109375" style="151" customWidth="1"/>
    <col min="7175" max="7175" width="1.28515625" style="151" customWidth="1"/>
    <col min="7176" max="7176" width="17.7109375" style="151" customWidth="1"/>
    <col min="7177" max="7424" width="9.140625" style="151"/>
    <col min="7425" max="7425" width="3" style="151" customWidth="1"/>
    <col min="7426" max="7426" width="3.140625" style="151" customWidth="1"/>
    <col min="7427" max="7427" width="4.7109375" style="151" customWidth="1"/>
    <col min="7428" max="7428" width="3" style="151" customWidth="1"/>
    <col min="7429" max="7429" width="48.140625" style="151" customWidth="1"/>
    <col min="7430" max="7430" width="17.7109375" style="151" customWidth="1"/>
    <col min="7431" max="7431" width="1.28515625" style="151" customWidth="1"/>
    <col min="7432" max="7432" width="17.7109375" style="151" customWidth="1"/>
    <col min="7433" max="7680" width="9.140625" style="151"/>
    <col min="7681" max="7681" width="3" style="151" customWidth="1"/>
    <col min="7682" max="7682" width="3.140625" style="151" customWidth="1"/>
    <col min="7683" max="7683" width="4.7109375" style="151" customWidth="1"/>
    <col min="7684" max="7684" width="3" style="151" customWidth="1"/>
    <col min="7685" max="7685" width="48.140625" style="151" customWidth="1"/>
    <col min="7686" max="7686" width="17.7109375" style="151" customWidth="1"/>
    <col min="7687" max="7687" width="1.28515625" style="151" customWidth="1"/>
    <col min="7688" max="7688" width="17.7109375" style="151" customWidth="1"/>
    <col min="7689" max="7936" width="9.140625" style="151"/>
    <col min="7937" max="7937" width="3" style="151" customWidth="1"/>
    <col min="7938" max="7938" width="3.140625" style="151" customWidth="1"/>
    <col min="7939" max="7939" width="4.7109375" style="151" customWidth="1"/>
    <col min="7940" max="7940" width="3" style="151" customWidth="1"/>
    <col min="7941" max="7941" width="48.140625" style="151" customWidth="1"/>
    <col min="7942" max="7942" width="17.7109375" style="151" customWidth="1"/>
    <col min="7943" max="7943" width="1.28515625" style="151" customWidth="1"/>
    <col min="7944" max="7944" width="17.7109375" style="151" customWidth="1"/>
    <col min="7945" max="8192" width="9.140625" style="151"/>
    <col min="8193" max="8193" width="3" style="151" customWidth="1"/>
    <col min="8194" max="8194" width="3.140625" style="151" customWidth="1"/>
    <col min="8195" max="8195" width="4.7109375" style="151" customWidth="1"/>
    <col min="8196" max="8196" width="3" style="151" customWidth="1"/>
    <col min="8197" max="8197" width="48.140625" style="151" customWidth="1"/>
    <col min="8198" max="8198" width="17.7109375" style="151" customWidth="1"/>
    <col min="8199" max="8199" width="1.28515625" style="151" customWidth="1"/>
    <col min="8200" max="8200" width="17.7109375" style="151" customWidth="1"/>
    <col min="8201" max="8448" width="9.140625" style="151"/>
    <col min="8449" max="8449" width="3" style="151" customWidth="1"/>
    <col min="8450" max="8450" width="3.140625" style="151" customWidth="1"/>
    <col min="8451" max="8451" width="4.7109375" style="151" customWidth="1"/>
    <col min="8452" max="8452" width="3" style="151" customWidth="1"/>
    <col min="8453" max="8453" width="48.140625" style="151" customWidth="1"/>
    <col min="8454" max="8454" width="17.7109375" style="151" customWidth="1"/>
    <col min="8455" max="8455" width="1.28515625" style="151" customWidth="1"/>
    <col min="8456" max="8456" width="17.7109375" style="151" customWidth="1"/>
    <col min="8457" max="8704" width="9.140625" style="151"/>
    <col min="8705" max="8705" width="3" style="151" customWidth="1"/>
    <col min="8706" max="8706" width="3.140625" style="151" customWidth="1"/>
    <col min="8707" max="8707" width="4.7109375" style="151" customWidth="1"/>
    <col min="8708" max="8708" width="3" style="151" customWidth="1"/>
    <col min="8709" max="8709" width="48.140625" style="151" customWidth="1"/>
    <col min="8710" max="8710" width="17.7109375" style="151" customWidth="1"/>
    <col min="8711" max="8711" width="1.28515625" style="151" customWidth="1"/>
    <col min="8712" max="8712" width="17.7109375" style="151" customWidth="1"/>
    <col min="8713" max="8960" width="9.140625" style="151"/>
    <col min="8961" max="8961" width="3" style="151" customWidth="1"/>
    <col min="8962" max="8962" width="3.140625" style="151" customWidth="1"/>
    <col min="8963" max="8963" width="4.7109375" style="151" customWidth="1"/>
    <col min="8964" max="8964" width="3" style="151" customWidth="1"/>
    <col min="8965" max="8965" width="48.140625" style="151" customWidth="1"/>
    <col min="8966" max="8966" width="17.7109375" style="151" customWidth="1"/>
    <col min="8967" max="8967" width="1.28515625" style="151" customWidth="1"/>
    <col min="8968" max="8968" width="17.7109375" style="151" customWidth="1"/>
    <col min="8969" max="9216" width="9.140625" style="151"/>
    <col min="9217" max="9217" width="3" style="151" customWidth="1"/>
    <col min="9218" max="9218" width="3.140625" style="151" customWidth="1"/>
    <col min="9219" max="9219" width="4.7109375" style="151" customWidth="1"/>
    <col min="9220" max="9220" width="3" style="151" customWidth="1"/>
    <col min="9221" max="9221" width="48.140625" style="151" customWidth="1"/>
    <col min="9222" max="9222" width="17.7109375" style="151" customWidth="1"/>
    <col min="9223" max="9223" width="1.28515625" style="151" customWidth="1"/>
    <col min="9224" max="9224" width="17.7109375" style="151" customWidth="1"/>
    <col min="9225" max="9472" width="9.140625" style="151"/>
    <col min="9473" max="9473" width="3" style="151" customWidth="1"/>
    <col min="9474" max="9474" width="3.140625" style="151" customWidth="1"/>
    <col min="9475" max="9475" width="4.7109375" style="151" customWidth="1"/>
    <col min="9476" max="9476" width="3" style="151" customWidth="1"/>
    <col min="9477" max="9477" width="48.140625" style="151" customWidth="1"/>
    <col min="9478" max="9478" width="17.7109375" style="151" customWidth="1"/>
    <col min="9479" max="9479" width="1.28515625" style="151" customWidth="1"/>
    <col min="9480" max="9480" width="17.7109375" style="151" customWidth="1"/>
    <col min="9481" max="9728" width="9.140625" style="151"/>
    <col min="9729" max="9729" width="3" style="151" customWidth="1"/>
    <col min="9730" max="9730" width="3.140625" style="151" customWidth="1"/>
    <col min="9731" max="9731" width="4.7109375" style="151" customWidth="1"/>
    <col min="9732" max="9732" width="3" style="151" customWidth="1"/>
    <col min="9733" max="9733" width="48.140625" style="151" customWidth="1"/>
    <col min="9734" max="9734" width="17.7109375" style="151" customWidth="1"/>
    <col min="9735" max="9735" width="1.28515625" style="151" customWidth="1"/>
    <col min="9736" max="9736" width="17.7109375" style="151" customWidth="1"/>
    <col min="9737" max="9984" width="9.140625" style="151"/>
    <col min="9985" max="9985" width="3" style="151" customWidth="1"/>
    <col min="9986" max="9986" width="3.140625" style="151" customWidth="1"/>
    <col min="9987" max="9987" width="4.7109375" style="151" customWidth="1"/>
    <col min="9988" max="9988" width="3" style="151" customWidth="1"/>
    <col min="9989" max="9989" width="48.140625" style="151" customWidth="1"/>
    <col min="9990" max="9990" width="17.7109375" style="151" customWidth="1"/>
    <col min="9991" max="9991" width="1.28515625" style="151" customWidth="1"/>
    <col min="9992" max="9992" width="17.7109375" style="151" customWidth="1"/>
    <col min="9993" max="10240" width="9.140625" style="151"/>
    <col min="10241" max="10241" width="3" style="151" customWidth="1"/>
    <col min="10242" max="10242" width="3.140625" style="151" customWidth="1"/>
    <col min="10243" max="10243" width="4.7109375" style="151" customWidth="1"/>
    <col min="10244" max="10244" width="3" style="151" customWidth="1"/>
    <col min="10245" max="10245" width="48.140625" style="151" customWidth="1"/>
    <col min="10246" max="10246" width="17.7109375" style="151" customWidth="1"/>
    <col min="10247" max="10247" width="1.28515625" style="151" customWidth="1"/>
    <col min="10248" max="10248" width="17.7109375" style="151" customWidth="1"/>
    <col min="10249" max="10496" width="9.140625" style="151"/>
    <col min="10497" max="10497" width="3" style="151" customWidth="1"/>
    <col min="10498" max="10498" width="3.140625" style="151" customWidth="1"/>
    <col min="10499" max="10499" width="4.7109375" style="151" customWidth="1"/>
    <col min="10500" max="10500" width="3" style="151" customWidth="1"/>
    <col min="10501" max="10501" width="48.140625" style="151" customWidth="1"/>
    <col min="10502" max="10502" width="17.7109375" style="151" customWidth="1"/>
    <col min="10503" max="10503" width="1.28515625" style="151" customWidth="1"/>
    <col min="10504" max="10504" width="17.7109375" style="151" customWidth="1"/>
    <col min="10505" max="10752" width="9.140625" style="151"/>
    <col min="10753" max="10753" width="3" style="151" customWidth="1"/>
    <col min="10754" max="10754" width="3.140625" style="151" customWidth="1"/>
    <col min="10755" max="10755" width="4.7109375" style="151" customWidth="1"/>
    <col min="10756" max="10756" width="3" style="151" customWidth="1"/>
    <col min="10757" max="10757" width="48.140625" style="151" customWidth="1"/>
    <col min="10758" max="10758" width="17.7109375" style="151" customWidth="1"/>
    <col min="10759" max="10759" width="1.28515625" style="151" customWidth="1"/>
    <col min="10760" max="10760" width="17.7109375" style="151" customWidth="1"/>
    <col min="10761" max="11008" width="9.140625" style="151"/>
    <col min="11009" max="11009" width="3" style="151" customWidth="1"/>
    <col min="11010" max="11010" width="3.140625" style="151" customWidth="1"/>
    <col min="11011" max="11011" width="4.7109375" style="151" customWidth="1"/>
    <col min="11012" max="11012" width="3" style="151" customWidth="1"/>
    <col min="11013" max="11013" width="48.140625" style="151" customWidth="1"/>
    <col min="11014" max="11014" width="17.7109375" style="151" customWidth="1"/>
    <col min="11015" max="11015" width="1.28515625" style="151" customWidth="1"/>
    <col min="11016" max="11016" width="17.7109375" style="151" customWidth="1"/>
    <col min="11017" max="11264" width="9.140625" style="151"/>
    <col min="11265" max="11265" width="3" style="151" customWidth="1"/>
    <col min="11266" max="11266" width="3.140625" style="151" customWidth="1"/>
    <col min="11267" max="11267" width="4.7109375" style="151" customWidth="1"/>
    <col min="11268" max="11268" width="3" style="151" customWidth="1"/>
    <col min="11269" max="11269" width="48.140625" style="151" customWidth="1"/>
    <col min="11270" max="11270" width="17.7109375" style="151" customWidth="1"/>
    <col min="11271" max="11271" width="1.28515625" style="151" customWidth="1"/>
    <col min="11272" max="11272" width="17.7109375" style="151" customWidth="1"/>
    <col min="11273" max="11520" width="9.140625" style="151"/>
    <col min="11521" max="11521" width="3" style="151" customWidth="1"/>
    <col min="11522" max="11522" width="3.140625" style="151" customWidth="1"/>
    <col min="11523" max="11523" width="4.7109375" style="151" customWidth="1"/>
    <col min="11524" max="11524" width="3" style="151" customWidth="1"/>
    <col min="11525" max="11525" width="48.140625" style="151" customWidth="1"/>
    <col min="11526" max="11526" width="17.7109375" style="151" customWidth="1"/>
    <col min="11527" max="11527" width="1.28515625" style="151" customWidth="1"/>
    <col min="11528" max="11528" width="17.7109375" style="151" customWidth="1"/>
    <col min="11529" max="11776" width="9.140625" style="151"/>
    <col min="11777" max="11777" width="3" style="151" customWidth="1"/>
    <col min="11778" max="11778" width="3.140625" style="151" customWidth="1"/>
    <col min="11779" max="11779" width="4.7109375" style="151" customWidth="1"/>
    <col min="11780" max="11780" width="3" style="151" customWidth="1"/>
    <col min="11781" max="11781" width="48.140625" style="151" customWidth="1"/>
    <col min="11782" max="11782" width="17.7109375" style="151" customWidth="1"/>
    <col min="11783" max="11783" width="1.28515625" style="151" customWidth="1"/>
    <col min="11784" max="11784" width="17.7109375" style="151" customWidth="1"/>
    <col min="11785" max="12032" width="9.140625" style="151"/>
    <col min="12033" max="12033" width="3" style="151" customWidth="1"/>
    <col min="12034" max="12034" width="3.140625" style="151" customWidth="1"/>
    <col min="12035" max="12035" width="4.7109375" style="151" customWidth="1"/>
    <col min="12036" max="12036" width="3" style="151" customWidth="1"/>
    <col min="12037" max="12037" width="48.140625" style="151" customWidth="1"/>
    <col min="12038" max="12038" width="17.7109375" style="151" customWidth="1"/>
    <col min="12039" max="12039" width="1.28515625" style="151" customWidth="1"/>
    <col min="12040" max="12040" width="17.7109375" style="151" customWidth="1"/>
    <col min="12041" max="12288" width="9.140625" style="151"/>
    <col min="12289" max="12289" width="3" style="151" customWidth="1"/>
    <col min="12290" max="12290" width="3.140625" style="151" customWidth="1"/>
    <col min="12291" max="12291" width="4.7109375" style="151" customWidth="1"/>
    <col min="12292" max="12292" width="3" style="151" customWidth="1"/>
    <col min="12293" max="12293" width="48.140625" style="151" customWidth="1"/>
    <col min="12294" max="12294" width="17.7109375" style="151" customWidth="1"/>
    <col min="12295" max="12295" width="1.28515625" style="151" customWidth="1"/>
    <col min="12296" max="12296" width="17.7109375" style="151" customWidth="1"/>
    <col min="12297" max="12544" width="9.140625" style="151"/>
    <col min="12545" max="12545" width="3" style="151" customWidth="1"/>
    <col min="12546" max="12546" width="3.140625" style="151" customWidth="1"/>
    <col min="12547" max="12547" width="4.7109375" style="151" customWidth="1"/>
    <col min="12548" max="12548" width="3" style="151" customWidth="1"/>
    <col min="12549" max="12549" width="48.140625" style="151" customWidth="1"/>
    <col min="12550" max="12550" width="17.7109375" style="151" customWidth="1"/>
    <col min="12551" max="12551" width="1.28515625" style="151" customWidth="1"/>
    <col min="12552" max="12552" width="17.7109375" style="151" customWidth="1"/>
    <col min="12553" max="12800" width="9.140625" style="151"/>
    <col min="12801" max="12801" width="3" style="151" customWidth="1"/>
    <col min="12802" max="12802" width="3.140625" style="151" customWidth="1"/>
    <col min="12803" max="12803" width="4.7109375" style="151" customWidth="1"/>
    <col min="12804" max="12804" width="3" style="151" customWidth="1"/>
    <col min="12805" max="12805" width="48.140625" style="151" customWidth="1"/>
    <col min="12806" max="12806" width="17.7109375" style="151" customWidth="1"/>
    <col min="12807" max="12807" width="1.28515625" style="151" customWidth="1"/>
    <col min="12808" max="12808" width="17.7109375" style="151" customWidth="1"/>
    <col min="12809" max="13056" width="9.140625" style="151"/>
    <col min="13057" max="13057" width="3" style="151" customWidth="1"/>
    <col min="13058" max="13058" width="3.140625" style="151" customWidth="1"/>
    <col min="13059" max="13059" width="4.7109375" style="151" customWidth="1"/>
    <col min="13060" max="13060" width="3" style="151" customWidth="1"/>
    <col min="13061" max="13061" width="48.140625" style="151" customWidth="1"/>
    <col min="13062" max="13062" width="17.7109375" style="151" customWidth="1"/>
    <col min="13063" max="13063" width="1.28515625" style="151" customWidth="1"/>
    <col min="13064" max="13064" width="17.7109375" style="151" customWidth="1"/>
    <col min="13065" max="13312" width="9.140625" style="151"/>
    <col min="13313" max="13313" width="3" style="151" customWidth="1"/>
    <col min="13314" max="13314" width="3.140625" style="151" customWidth="1"/>
    <col min="13315" max="13315" width="4.7109375" style="151" customWidth="1"/>
    <col min="13316" max="13316" width="3" style="151" customWidth="1"/>
    <col min="13317" max="13317" width="48.140625" style="151" customWidth="1"/>
    <col min="13318" max="13318" width="17.7109375" style="151" customWidth="1"/>
    <col min="13319" max="13319" width="1.28515625" style="151" customWidth="1"/>
    <col min="13320" max="13320" width="17.7109375" style="151" customWidth="1"/>
    <col min="13321" max="13568" width="9.140625" style="151"/>
    <col min="13569" max="13569" width="3" style="151" customWidth="1"/>
    <col min="13570" max="13570" width="3.140625" style="151" customWidth="1"/>
    <col min="13571" max="13571" width="4.7109375" style="151" customWidth="1"/>
    <col min="13572" max="13572" width="3" style="151" customWidth="1"/>
    <col min="13573" max="13573" width="48.140625" style="151" customWidth="1"/>
    <col min="13574" max="13574" width="17.7109375" style="151" customWidth="1"/>
    <col min="13575" max="13575" width="1.28515625" style="151" customWidth="1"/>
    <col min="13576" max="13576" width="17.7109375" style="151" customWidth="1"/>
    <col min="13577" max="13824" width="9.140625" style="151"/>
    <col min="13825" max="13825" width="3" style="151" customWidth="1"/>
    <col min="13826" max="13826" width="3.140625" style="151" customWidth="1"/>
    <col min="13827" max="13827" width="4.7109375" style="151" customWidth="1"/>
    <col min="13828" max="13828" width="3" style="151" customWidth="1"/>
    <col min="13829" max="13829" width="48.140625" style="151" customWidth="1"/>
    <col min="13830" max="13830" width="17.7109375" style="151" customWidth="1"/>
    <col min="13831" max="13831" width="1.28515625" style="151" customWidth="1"/>
    <col min="13832" max="13832" width="17.7109375" style="151" customWidth="1"/>
    <col min="13833" max="14080" width="9.140625" style="151"/>
    <col min="14081" max="14081" width="3" style="151" customWidth="1"/>
    <col min="14082" max="14082" width="3.140625" style="151" customWidth="1"/>
    <col min="14083" max="14083" width="4.7109375" style="151" customWidth="1"/>
    <col min="14084" max="14084" width="3" style="151" customWidth="1"/>
    <col min="14085" max="14085" width="48.140625" style="151" customWidth="1"/>
    <col min="14086" max="14086" width="17.7109375" style="151" customWidth="1"/>
    <col min="14087" max="14087" width="1.28515625" style="151" customWidth="1"/>
    <col min="14088" max="14088" width="17.7109375" style="151" customWidth="1"/>
    <col min="14089" max="14336" width="9.140625" style="151"/>
    <col min="14337" max="14337" width="3" style="151" customWidth="1"/>
    <col min="14338" max="14338" width="3.140625" style="151" customWidth="1"/>
    <col min="14339" max="14339" width="4.7109375" style="151" customWidth="1"/>
    <col min="14340" max="14340" width="3" style="151" customWidth="1"/>
    <col min="14341" max="14341" width="48.140625" style="151" customWidth="1"/>
    <col min="14342" max="14342" width="17.7109375" style="151" customWidth="1"/>
    <col min="14343" max="14343" width="1.28515625" style="151" customWidth="1"/>
    <col min="14344" max="14344" width="17.7109375" style="151" customWidth="1"/>
    <col min="14345" max="14592" width="9.140625" style="151"/>
    <col min="14593" max="14593" width="3" style="151" customWidth="1"/>
    <col min="14594" max="14594" width="3.140625" style="151" customWidth="1"/>
    <col min="14595" max="14595" width="4.7109375" style="151" customWidth="1"/>
    <col min="14596" max="14596" width="3" style="151" customWidth="1"/>
    <col min="14597" max="14597" width="48.140625" style="151" customWidth="1"/>
    <col min="14598" max="14598" width="17.7109375" style="151" customWidth="1"/>
    <col min="14599" max="14599" width="1.28515625" style="151" customWidth="1"/>
    <col min="14600" max="14600" width="17.7109375" style="151" customWidth="1"/>
    <col min="14601" max="14848" width="9.140625" style="151"/>
    <col min="14849" max="14849" width="3" style="151" customWidth="1"/>
    <col min="14850" max="14850" width="3.140625" style="151" customWidth="1"/>
    <col min="14851" max="14851" width="4.7109375" style="151" customWidth="1"/>
    <col min="14852" max="14852" width="3" style="151" customWidth="1"/>
    <col min="14853" max="14853" width="48.140625" style="151" customWidth="1"/>
    <col min="14854" max="14854" width="17.7109375" style="151" customWidth="1"/>
    <col min="14855" max="14855" width="1.28515625" style="151" customWidth="1"/>
    <col min="14856" max="14856" width="17.7109375" style="151" customWidth="1"/>
    <col min="14857" max="15104" width="9.140625" style="151"/>
    <col min="15105" max="15105" width="3" style="151" customWidth="1"/>
    <col min="15106" max="15106" width="3.140625" style="151" customWidth="1"/>
    <col min="15107" max="15107" width="4.7109375" style="151" customWidth="1"/>
    <col min="15108" max="15108" width="3" style="151" customWidth="1"/>
    <col min="15109" max="15109" width="48.140625" style="151" customWidth="1"/>
    <col min="15110" max="15110" width="17.7109375" style="151" customWidth="1"/>
    <col min="15111" max="15111" width="1.28515625" style="151" customWidth="1"/>
    <col min="15112" max="15112" width="17.7109375" style="151" customWidth="1"/>
    <col min="15113" max="15360" width="9.140625" style="151"/>
    <col min="15361" max="15361" width="3" style="151" customWidth="1"/>
    <col min="15362" max="15362" width="3.140625" style="151" customWidth="1"/>
    <col min="15363" max="15363" width="4.7109375" style="151" customWidth="1"/>
    <col min="15364" max="15364" width="3" style="151" customWidth="1"/>
    <col min="15365" max="15365" width="48.140625" style="151" customWidth="1"/>
    <col min="15366" max="15366" width="17.7109375" style="151" customWidth="1"/>
    <col min="15367" max="15367" width="1.28515625" style="151" customWidth="1"/>
    <col min="15368" max="15368" width="17.7109375" style="151" customWidth="1"/>
    <col min="15369" max="15616" width="9.140625" style="151"/>
    <col min="15617" max="15617" width="3" style="151" customWidth="1"/>
    <col min="15618" max="15618" width="3.140625" style="151" customWidth="1"/>
    <col min="15619" max="15619" width="4.7109375" style="151" customWidth="1"/>
    <col min="15620" max="15620" width="3" style="151" customWidth="1"/>
    <col min="15621" max="15621" width="48.140625" style="151" customWidth="1"/>
    <col min="15622" max="15622" width="17.7109375" style="151" customWidth="1"/>
    <col min="15623" max="15623" width="1.28515625" style="151" customWidth="1"/>
    <col min="15624" max="15624" width="17.7109375" style="151" customWidth="1"/>
    <col min="15625" max="15872" width="9.140625" style="151"/>
    <col min="15873" max="15873" width="3" style="151" customWidth="1"/>
    <col min="15874" max="15874" width="3.140625" style="151" customWidth="1"/>
    <col min="15875" max="15875" width="4.7109375" style="151" customWidth="1"/>
    <col min="15876" max="15876" width="3" style="151" customWidth="1"/>
    <col min="15877" max="15877" width="48.140625" style="151" customWidth="1"/>
    <col min="15878" max="15878" width="17.7109375" style="151" customWidth="1"/>
    <col min="15879" max="15879" width="1.28515625" style="151" customWidth="1"/>
    <col min="15880" max="15880" width="17.7109375" style="151" customWidth="1"/>
    <col min="15881" max="16128" width="9.140625" style="151"/>
    <col min="16129" max="16129" width="3" style="151" customWidth="1"/>
    <col min="16130" max="16130" width="3.140625" style="151" customWidth="1"/>
    <col min="16131" max="16131" width="4.7109375" style="151" customWidth="1"/>
    <col min="16132" max="16132" width="3" style="151" customWidth="1"/>
    <col min="16133" max="16133" width="48.140625" style="151" customWidth="1"/>
    <col min="16134" max="16134" width="17.7109375" style="151" customWidth="1"/>
    <col min="16135" max="16135" width="1.28515625" style="151" customWidth="1"/>
    <col min="16136" max="16136" width="17.7109375" style="151" customWidth="1"/>
    <col min="16137" max="16384" width="9.140625" style="151"/>
  </cols>
  <sheetData>
    <row r="1" spans="1:8" ht="19.5" customHeight="1" x14ac:dyDescent="0.35">
      <c r="A1" s="236">
        <v>16</v>
      </c>
      <c r="B1" s="236"/>
      <c r="C1" s="236"/>
      <c r="D1" s="236"/>
      <c r="E1" s="236"/>
      <c r="F1" s="236"/>
      <c r="G1" s="236"/>
      <c r="H1" s="236"/>
    </row>
    <row r="2" spans="1:8" ht="19.5" customHeight="1" x14ac:dyDescent="0.35"/>
    <row r="3" spans="1:8" x14ac:dyDescent="0.35">
      <c r="B3" s="153" t="s">
        <v>312</v>
      </c>
    </row>
    <row r="4" spans="1:8" x14ac:dyDescent="0.35">
      <c r="F4" s="158"/>
      <c r="G4" s="158"/>
      <c r="H4" s="159" t="s">
        <v>248</v>
      </c>
    </row>
    <row r="5" spans="1:8" x14ac:dyDescent="0.35">
      <c r="F5" s="159">
        <v>2566</v>
      </c>
      <c r="G5" s="159"/>
      <c r="H5" s="159">
        <v>2565</v>
      </c>
    </row>
    <row r="6" spans="1:8" x14ac:dyDescent="0.35">
      <c r="E6" s="200" t="s">
        <v>85</v>
      </c>
      <c r="F6" s="182">
        <v>164049919.25</v>
      </c>
      <c r="G6" s="182"/>
      <c r="H6" s="182">
        <v>160415229.78999999</v>
      </c>
    </row>
    <row r="7" spans="1:8" x14ac:dyDescent="0.35">
      <c r="E7" s="151" t="s">
        <v>86</v>
      </c>
      <c r="F7" s="182">
        <v>40841066.869999997</v>
      </c>
      <c r="G7" s="182"/>
      <c r="H7" s="182">
        <v>40042810.399999999</v>
      </c>
    </row>
    <row r="8" spans="1:8" x14ac:dyDescent="0.35">
      <c r="E8" s="151" t="s">
        <v>87</v>
      </c>
      <c r="F8" s="182">
        <v>824041.79</v>
      </c>
      <c r="G8" s="182"/>
      <c r="H8" s="182">
        <v>855539.19</v>
      </c>
    </row>
    <row r="9" spans="1:8" ht="21.75" thickBot="1" x14ac:dyDescent="0.4">
      <c r="E9" s="153" t="s">
        <v>153</v>
      </c>
      <c r="F9" s="202">
        <f>SUM(F6:F8)</f>
        <v>205715027.91</v>
      </c>
      <c r="G9" s="203"/>
      <c r="H9" s="202">
        <f>SUM(H6:H8)</f>
        <v>201313579.38</v>
      </c>
    </row>
    <row r="10" spans="1:8" ht="21.75" thickTop="1" x14ac:dyDescent="0.35"/>
    <row r="12" spans="1:8" s="155" customFormat="1" ht="19.5" customHeight="1" x14ac:dyDescent="0.35">
      <c r="A12" s="154"/>
      <c r="B12" s="171" t="s">
        <v>313</v>
      </c>
      <c r="C12" s="154"/>
      <c r="D12" s="157"/>
      <c r="E12" s="157"/>
      <c r="F12" s="154"/>
      <c r="G12" s="154"/>
      <c r="H12" s="154"/>
    </row>
    <row r="13" spans="1:8" s="155" customFormat="1" ht="19.5" customHeight="1" x14ac:dyDescent="0.35">
      <c r="A13" s="154"/>
      <c r="B13" s="171"/>
      <c r="C13" s="154"/>
      <c r="D13" s="157"/>
      <c r="E13" s="157"/>
      <c r="F13" s="158"/>
      <c r="G13" s="158"/>
      <c r="H13" s="159" t="s">
        <v>248</v>
      </c>
    </row>
    <row r="14" spans="1:8" s="155" customFormat="1" ht="19.5" customHeight="1" x14ac:dyDescent="0.35">
      <c r="A14" s="154"/>
      <c r="B14" s="171"/>
      <c r="C14" s="154"/>
      <c r="D14" s="157"/>
      <c r="E14" s="157"/>
      <c r="F14" s="159">
        <v>2566</v>
      </c>
      <c r="G14" s="159"/>
      <c r="H14" s="159">
        <v>2565</v>
      </c>
    </row>
    <row r="15" spans="1:8" s="155" customFormat="1" ht="18.75" customHeight="1" x14ac:dyDescent="0.35">
      <c r="A15" s="154"/>
      <c r="B15" s="238"/>
      <c r="C15" s="239"/>
      <c r="D15" s="237" t="s">
        <v>154</v>
      </c>
      <c r="E15" s="237"/>
      <c r="F15" s="158"/>
      <c r="G15" s="158"/>
      <c r="H15" s="158"/>
    </row>
    <row r="16" spans="1:8" s="155" customFormat="1" ht="19.5" customHeight="1" x14ac:dyDescent="0.35">
      <c r="A16" s="154"/>
      <c r="B16" s="154"/>
      <c r="C16" s="154"/>
      <c r="D16" s="156"/>
      <c r="E16" s="156" t="s">
        <v>268</v>
      </c>
      <c r="F16" s="182">
        <v>1157955.17</v>
      </c>
      <c r="G16" s="182"/>
      <c r="H16" s="182">
        <v>1128772.21</v>
      </c>
    </row>
    <row r="17" spans="1:12" s="155" customFormat="1" ht="19.5" customHeight="1" x14ac:dyDescent="0.35">
      <c r="A17" s="154"/>
      <c r="B17" s="154"/>
      <c r="C17" s="154"/>
      <c r="D17" s="198"/>
      <c r="E17" s="198" t="s">
        <v>269</v>
      </c>
      <c r="F17" s="182">
        <v>14978175.380000001</v>
      </c>
      <c r="G17" s="182"/>
      <c r="H17" s="182">
        <v>14786619.98</v>
      </c>
    </row>
    <row r="18" spans="1:12" s="155" customFormat="1" ht="19.5" customHeight="1" x14ac:dyDescent="0.35">
      <c r="A18" s="154"/>
      <c r="B18" s="154"/>
      <c r="C18" s="154"/>
      <c r="D18" s="198"/>
      <c r="E18" s="198" t="s">
        <v>270</v>
      </c>
      <c r="F18" s="182">
        <v>12082454.17</v>
      </c>
      <c r="G18" s="182"/>
      <c r="H18" s="182">
        <v>9351359.6300000008</v>
      </c>
    </row>
    <row r="19" spans="1:12" s="155" customFormat="1" ht="19.5" customHeight="1" x14ac:dyDescent="0.35">
      <c r="A19" s="154"/>
      <c r="B19" s="154"/>
      <c r="C19" s="154"/>
      <c r="D19" s="198"/>
      <c r="E19" s="198" t="s">
        <v>271</v>
      </c>
      <c r="F19" s="182">
        <v>692228.39</v>
      </c>
      <c r="G19" s="182"/>
      <c r="H19" s="182">
        <v>656944.68000000005</v>
      </c>
    </row>
    <row r="20" spans="1:12" s="155" customFormat="1" ht="19.5" customHeight="1" x14ac:dyDescent="0.35">
      <c r="A20" s="154"/>
      <c r="B20" s="154"/>
      <c r="C20" s="154"/>
      <c r="D20" s="198"/>
      <c r="E20" s="198" t="s">
        <v>272</v>
      </c>
      <c r="F20" s="182">
        <v>10841140.810000001</v>
      </c>
      <c r="G20" s="182"/>
      <c r="H20" s="182">
        <v>12797927.67</v>
      </c>
    </row>
    <row r="21" spans="1:12" s="155" customFormat="1" ht="19.5" customHeight="1" x14ac:dyDescent="0.35">
      <c r="A21" s="154"/>
      <c r="B21" s="154"/>
      <c r="C21" s="154"/>
      <c r="D21" s="237" t="s">
        <v>155</v>
      </c>
      <c r="E21" s="237"/>
      <c r="F21" s="204">
        <f>SUM(F16:F20)</f>
        <v>39751953.920000002</v>
      </c>
      <c r="G21" s="168"/>
      <c r="H21" s="204">
        <f>SUM(H16:H20)</f>
        <v>38721624.170000002</v>
      </c>
    </row>
    <row r="22" spans="1:12" x14ac:dyDescent="0.35">
      <c r="D22" s="237" t="s">
        <v>156</v>
      </c>
      <c r="E22" s="237"/>
    </row>
    <row r="23" spans="1:12" x14ac:dyDescent="0.35">
      <c r="D23" s="212"/>
      <c r="E23" s="205" t="s">
        <v>293</v>
      </c>
      <c r="F23" s="182">
        <v>12175</v>
      </c>
      <c r="H23" s="182">
        <v>0</v>
      </c>
    </row>
    <row r="24" spans="1:12" x14ac:dyDescent="0.35">
      <c r="E24" s="151" t="s">
        <v>273</v>
      </c>
      <c r="F24" s="182">
        <v>228851.83</v>
      </c>
      <c r="G24" s="201"/>
      <c r="H24" s="182">
        <v>219006.79</v>
      </c>
    </row>
    <row r="25" spans="1:12" x14ac:dyDescent="0.35">
      <c r="E25" s="151" t="s">
        <v>274</v>
      </c>
      <c r="F25" s="182">
        <v>158321.73000000001</v>
      </c>
      <c r="G25" s="201"/>
      <c r="H25" s="182">
        <v>121217.9</v>
      </c>
    </row>
    <row r="26" spans="1:12" x14ac:dyDescent="0.35">
      <c r="E26" s="205" t="s">
        <v>275</v>
      </c>
      <c r="F26" s="182">
        <v>7840752</v>
      </c>
      <c r="G26" s="201"/>
      <c r="H26" s="182">
        <v>10610331</v>
      </c>
    </row>
    <row r="27" spans="1:12" x14ac:dyDescent="0.35">
      <c r="E27" s="151" t="s">
        <v>276</v>
      </c>
      <c r="F27" s="206">
        <v>20210</v>
      </c>
      <c r="G27" s="201"/>
      <c r="H27" s="206">
        <v>12250</v>
      </c>
    </row>
    <row r="28" spans="1:12" x14ac:dyDescent="0.35">
      <c r="D28" s="237" t="s">
        <v>157</v>
      </c>
      <c r="E28" s="237"/>
      <c r="F28" s="207">
        <f>SUM(F23:F27)</f>
        <v>8260310.5599999996</v>
      </c>
      <c r="G28" s="208"/>
      <c r="H28" s="207">
        <f>SUM(H24:H27)</f>
        <v>10962805.689999999</v>
      </c>
    </row>
    <row r="29" spans="1:12" ht="21.75" thickBot="1" x14ac:dyDescent="0.4">
      <c r="D29" s="237" t="s">
        <v>158</v>
      </c>
      <c r="E29" s="237"/>
      <c r="F29" s="183">
        <f>+F21+F28</f>
        <v>48012264.480000004</v>
      </c>
      <c r="G29" s="208"/>
      <c r="H29" s="183">
        <f>+H21+H28</f>
        <v>49684429.859999999</v>
      </c>
      <c r="L29" s="208"/>
    </row>
    <row r="30" spans="1:12" ht="21.75" thickTop="1" x14ac:dyDescent="0.35"/>
  </sheetData>
  <mergeCells count="7">
    <mergeCell ref="D22:E22"/>
    <mergeCell ref="D28:E28"/>
    <mergeCell ref="D29:E29"/>
    <mergeCell ref="A1:H1"/>
    <mergeCell ref="B15:C15"/>
    <mergeCell ref="D15:E15"/>
    <mergeCell ref="D21:E21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023C-E10D-444F-BB98-F62F6DCBB3CF}">
  <dimension ref="A1:H90"/>
  <sheetViews>
    <sheetView workbookViewId="0">
      <selection activeCell="E11" sqref="E11"/>
    </sheetView>
  </sheetViews>
  <sheetFormatPr defaultRowHeight="18.75" x14ac:dyDescent="0.3"/>
  <cols>
    <col min="1" max="1" width="3" style="150" customWidth="1"/>
    <col min="2" max="2" width="3.140625" style="150" customWidth="1"/>
    <col min="3" max="3" width="4.7109375" style="150" customWidth="1"/>
    <col min="4" max="4" width="3" style="150" customWidth="1"/>
    <col min="5" max="5" width="51.7109375" style="150" customWidth="1"/>
    <col min="6" max="6" width="17.7109375" style="150" customWidth="1"/>
    <col min="7" max="7" width="1.28515625" style="150" customWidth="1"/>
    <col min="8" max="8" width="17.7109375" style="150" customWidth="1"/>
    <col min="9" max="256" width="9.140625" style="150"/>
    <col min="257" max="257" width="3" style="150" customWidth="1"/>
    <col min="258" max="258" width="3.140625" style="150" customWidth="1"/>
    <col min="259" max="259" width="4.7109375" style="150" customWidth="1"/>
    <col min="260" max="260" width="3" style="150" customWidth="1"/>
    <col min="261" max="261" width="51.7109375" style="150" customWidth="1"/>
    <col min="262" max="262" width="17.7109375" style="150" customWidth="1"/>
    <col min="263" max="263" width="1.28515625" style="150" customWidth="1"/>
    <col min="264" max="264" width="17.7109375" style="150" customWidth="1"/>
    <col min="265" max="512" width="9.140625" style="150"/>
    <col min="513" max="513" width="3" style="150" customWidth="1"/>
    <col min="514" max="514" width="3.140625" style="150" customWidth="1"/>
    <col min="515" max="515" width="4.7109375" style="150" customWidth="1"/>
    <col min="516" max="516" width="3" style="150" customWidth="1"/>
    <col min="517" max="517" width="51.7109375" style="150" customWidth="1"/>
    <col min="518" max="518" width="17.7109375" style="150" customWidth="1"/>
    <col min="519" max="519" width="1.28515625" style="150" customWidth="1"/>
    <col min="520" max="520" width="17.7109375" style="150" customWidth="1"/>
    <col min="521" max="768" width="9.140625" style="150"/>
    <col min="769" max="769" width="3" style="150" customWidth="1"/>
    <col min="770" max="770" width="3.140625" style="150" customWidth="1"/>
    <col min="771" max="771" width="4.7109375" style="150" customWidth="1"/>
    <col min="772" max="772" width="3" style="150" customWidth="1"/>
    <col min="773" max="773" width="51.7109375" style="150" customWidth="1"/>
    <col min="774" max="774" width="17.7109375" style="150" customWidth="1"/>
    <col min="775" max="775" width="1.28515625" style="150" customWidth="1"/>
    <col min="776" max="776" width="17.7109375" style="150" customWidth="1"/>
    <col min="777" max="1024" width="9.140625" style="150"/>
    <col min="1025" max="1025" width="3" style="150" customWidth="1"/>
    <col min="1026" max="1026" width="3.140625" style="150" customWidth="1"/>
    <col min="1027" max="1027" width="4.7109375" style="150" customWidth="1"/>
    <col min="1028" max="1028" width="3" style="150" customWidth="1"/>
    <col min="1029" max="1029" width="51.7109375" style="150" customWidth="1"/>
    <col min="1030" max="1030" width="17.7109375" style="150" customWidth="1"/>
    <col min="1031" max="1031" width="1.28515625" style="150" customWidth="1"/>
    <col min="1032" max="1032" width="17.7109375" style="150" customWidth="1"/>
    <col min="1033" max="1280" width="9.140625" style="150"/>
    <col min="1281" max="1281" width="3" style="150" customWidth="1"/>
    <col min="1282" max="1282" width="3.140625" style="150" customWidth="1"/>
    <col min="1283" max="1283" width="4.7109375" style="150" customWidth="1"/>
    <col min="1284" max="1284" width="3" style="150" customWidth="1"/>
    <col min="1285" max="1285" width="51.7109375" style="150" customWidth="1"/>
    <col min="1286" max="1286" width="17.7109375" style="150" customWidth="1"/>
    <col min="1287" max="1287" width="1.28515625" style="150" customWidth="1"/>
    <col min="1288" max="1288" width="17.7109375" style="150" customWidth="1"/>
    <col min="1289" max="1536" width="9.140625" style="150"/>
    <col min="1537" max="1537" width="3" style="150" customWidth="1"/>
    <col min="1538" max="1538" width="3.140625" style="150" customWidth="1"/>
    <col min="1539" max="1539" width="4.7109375" style="150" customWidth="1"/>
    <col min="1540" max="1540" width="3" style="150" customWidth="1"/>
    <col min="1541" max="1541" width="51.7109375" style="150" customWidth="1"/>
    <col min="1542" max="1542" width="17.7109375" style="150" customWidth="1"/>
    <col min="1543" max="1543" width="1.28515625" style="150" customWidth="1"/>
    <col min="1544" max="1544" width="17.7109375" style="150" customWidth="1"/>
    <col min="1545" max="1792" width="9.140625" style="150"/>
    <col min="1793" max="1793" width="3" style="150" customWidth="1"/>
    <col min="1794" max="1794" width="3.140625" style="150" customWidth="1"/>
    <col min="1795" max="1795" width="4.7109375" style="150" customWidth="1"/>
    <col min="1796" max="1796" width="3" style="150" customWidth="1"/>
    <col min="1797" max="1797" width="51.7109375" style="150" customWidth="1"/>
    <col min="1798" max="1798" width="17.7109375" style="150" customWidth="1"/>
    <col min="1799" max="1799" width="1.28515625" style="150" customWidth="1"/>
    <col min="1800" max="1800" width="17.7109375" style="150" customWidth="1"/>
    <col min="1801" max="2048" width="9.140625" style="150"/>
    <col min="2049" max="2049" width="3" style="150" customWidth="1"/>
    <col min="2050" max="2050" width="3.140625" style="150" customWidth="1"/>
    <col min="2051" max="2051" width="4.7109375" style="150" customWidth="1"/>
    <col min="2052" max="2052" width="3" style="150" customWidth="1"/>
    <col min="2053" max="2053" width="51.7109375" style="150" customWidth="1"/>
    <col min="2054" max="2054" width="17.7109375" style="150" customWidth="1"/>
    <col min="2055" max="2055" width="1.28515625" style="150" customWidth="1"/>
    <col min="2056" max="2056" width="17.7109375" style="150" customWidth="1"/>
    <col min="2057" max="2304" width="9.140625" style="150"/>
    <col min="2305" max="2305" width="3" style="150" customWidth="1"/>
    <col min="2306" max="2306" width="3.140625" style="150" customWidth="1"/>
    <col min="2307" max="2307" width="4.7109375" style="150" customWidth="1"/>
    <col min="2308" max="2308" width="3" style="150" customWidth="1"/>
    <col min="2309" max="2309" width="51.7109375" style="150" customWidth="1"/>
    <col min="2310" max="2310" width="17.7109375" style="150" customWidth="1"/>
    <col min="2311" max="2311" width="1.28515625" style="150" customWidth="1"/>
    <col min="2312" max="2312" width="17.7109375" style="150" customWidth="1"/>
    <col min="2313" max="2560" width="9.140625" style="150"/>
    <col min="2561" max="2561" width="3" style="150" customWidth="1"/>
    <col min="2562" max="2562" width="3.140625" style="150" customWidth="1"/>
    <col min="2563" max="2563" width="4.7109375" style="150" customWidth="1"/>
    <col min="2564" max="2564" width="3" style="150" customWidth="1"/>
    <col min="2565" max="2565" width="51.7109375" style="150" customWidth="1"/>
    <col min="2566" max="2566" width="17.7109375" style="150" customWidth="1"/>
    <col min="2567" max="2567" width="1.28515625" style="150" customWidth="1"/>
    <col min="2568" max="2568" width="17.7109375" style="150" customWidth="1"/>
    <col min="2569" max="2816" width="9.140625" style="150"/>
    <col min="2817" max="2817" width="3" style="150" customWidth="1"/>
    <col min="2818" max="2818" width="3.140625" style="150" customWidth="1"/>
    <col min="2819" max="2819" width="4.7109375" style="150" customWidth="1"/>
    <col min="2820" max="2820" width="3" style="150" customWidth="1"/>
    <col min="2821" max="2821" width="51.7109375" style="150" customWidth="1"/>
    <col min="2822" max="2822" width="17.7109375" style="150" customWidth="1"/>
    <col min="2823" max="2823" width="1.28515625" style="150" customWidth="1"/>
    <col min="2824" max="2824" width="17.7109375" style="150" customWidth="1"/>
    <col min="2825" max="3072" width="9.140625" style="150"/>
    <col min="3073" max="3073" width="3" style="150" customWidth="1"/>
    <col min="3074" max="3074" width="3.140625" style="150" customWidth="1"/>
    <col min="3075" max="3075" width="4.7109375" style="150" customWidth="1"/>
    <col min="3076" max="3076" width="3" style="150" customWidth="1"/>
    <col min="3077" max="3077" width="51.7109375" style="150" customWidth="1"/>
    <col min="3078" max="3078" width="17.7109375" style="150" customWidth="1"/>
    <col min="3079" max="3079" width="1.28515625" style="150" customWidth="1"/>
    <col min="3080" max="3080" width="17.7109375" style="150" customWidth="1"/>
    <col min="3081" max="3328" width="9.140625" style="150"/>
    <col min="3329" max="3329" width="3" style="150" customWidth="1"/>
    <col min="3330" max="3330" width="3.140625" style="150" customWidth="1"/>
    <col min="3331" max="3331" width="4.7109375" style="150" customWidth="1"/>
    <col min="3332" max="3332" width="3" style="150" customWidth="1"/>
    <col min="3333" max="3333" width="51.7109375" style="150" customWidth="1"/>
    <col min="3334" max="3334" width="17.7109375" style="150" customWidth="1"/>
    <col min="3335" max="3335" width="1.28515625" style="150" customWidth="1"/>
    <col min="3336" max="3336" width="17.7109375" style="150" customWidth="1"/>
    <col min="3337" max="3584" width="9.140625" style="150"/>
    <col min="3585" max="3585" width="3" style="150" customWidth="1"/>
    <col min="3586" max="3586" width="3.140625" style="150" customWidth="1"/>
    <col min="3587" max="3587" width="4.7109375" style="150" customWidth="1"/>
    <col min="3588" max="3588" width="3" style="150" customWidth="1"/>
    <col min="3589" max="3589" width="51.7109375" style="150" customWidth="1"/>
    <col min="3590" max="3590" width="17.7109375" style="150" customWidth="1"/>
    <col min="3591" max="3591" width="1.28515625" style="150" customWidth="1"/>
    <col min="3592" max="3592" width="17.7109375" style="150" customWidth="1"/>
    <col min="3593" max="3840" width="9.140625" style="150"/>
    <col min="3841" max="3841" width="3" style="150" customWidth="1"/>
    <col min="3842" max="3842" width="3.140625" style="150" customWidth="1"/>
    <col min="3843" max="3843" width="4.7109375" style="150" customWidth="1"/>
    <col min="3844" max="3844" width="3" style="150" customWidth="1"/>
    <col min="3845" max="3845" width="51.7109375" style="150" customWidth="1"/>
    <col min="3846" max="3846" width="17.7109375" style="150" customWidth="1"/>
    <col min="3847" max="3847" width="1.28515625" style="150" customWidth="1"/>
    <col min="3848" max="3848" width="17.7109375" style="150" customWidth="1"/>
    <col min="3849" max="4096" width="9.140625" style="150"/>
    <col min="4097" max="4097" width="3" style="150" customWidth="1"/>
    <col min="4098" max="4098" width="3.140625" style="150" customWidth="1"/>
    <col min="4099" max="4099" width="4.7109375" style="150" customWidth="1"/>
    <col min="4100" max="4100" width="3" style="150" customWidth="1"/>
    <col min="4101" max="4101" width="51.7109375" style="150" customWidth="1"/>
    <col min="4102" max="4102" width="17.7109375" style="150" customWidth="1"/>
    <col min="4103" max="4103" width="1.28515625" style="150" customWidth="1"/>
    <col min="4104" max="4104" width="17.7109375" style="150" customWidth="1"/>
    <col min="4105" max="4352" width="9.140625" style="150"/>
    <col min="4353" max="4353" width="3" style="150" customWidth="1"/>
    <col min="4354" max="4354" width="3.140625" style="150" customWidth="1"/>
    <col min="4355" max="4355" width="4.7109375" style="150" customWidth="1"/>
    <col min="4356" max="4356" width="3" style="150" customWidth="1"/>
    <col min="4357" max="4357" width="51.7109375" style="150" customWidth="1"/>
    <col min="4358" max="4358" width="17.7109375" style="150" customWidth="1"/>
    <col min="4359" max="4359" width="1.28515625" style="150" customWidth="1"/>
    <col min="4360" max="4360" width="17.7109375" style="150" customWidth="1"/>
    <col min="4361" max="4608" width="9.140625" style="150"/>
    <col min="4609" max="4609" width="3" style="150" customWidth="1"/>
    <col min="4610" max="4610" width="3.140625" style="150" customWidth="1"/>
    <col min="4611" max="4611" width="4.7109375" style="150" customWidth="1"/>
    <col min="4612" max="4612" width="3" style="150" customWidth="1"/>
    <col min="4613" max="4613" width="51.7109375" style="150" customWidth="1"/>
    <col min="4614" max="4614" width="17.7109375" style="150" customWidth="1"/>
    <col min="4615" max="4615" width="1.28515625" style="150" customWidth="1"/>
    <col min="4616" max="4616" width="17.7109375" style="150" customWidth="1"/>
    <col min="4617" max="4864" width="9.140625" style="150"/>
    <col min="4865" max="4865" width="3" style="150" customWidth="1"/>
    <col min="4866" max="4866" width="3.140625" style="150" customWidth="1"/>
    <col min="4867" max="4867" width="4.7109375" style="150" customWidth="1"/>
    <col min="4868" max="4868" width="3" style="150" customWidth="1"/>
    <col min="4869" max="4869" width="51.7109375" style="150" customWidth="1"/>
    <col min="4870" max="4870" width="17.7109375" style="150" customWidth="1"/>
    <col min="4871" max="4871" width="1.28515625" style="150" customWidth="1"/>
    <col min="4872" max="4872" width="17.7109375" style="150" customWidth="1"/>
    <col min="4873" max="5120" width="9.140625" style="150"/>
    <col min="5121" max="5121" width="3" style="150" customWidth="1"/>
    <col min="5122" max="5122" width="3.140625" style="150" customWidth="1"/>
    <col min="5123" max="5123" width="4.7109375" style="150" customWidth="1"/>
    <col min="5124" max="5124" width="3" style="150" customWidth="1"/>
    <col min="5125" max="5125" width="51.7109375" style="150" customWidth="1"/>
    <col min="5126" max="5126" width="17.7109375" style="150" customWidth="1"/>
    <col min="5127" max="5127" width="1.28515625" style="150" customWidth="1"/>
    <col min="5128" max="5128" width="17.7109375" style="150" customWidth="1"/>
    <col min="5129" max="5376" width="9.140625" style="150"/>
    <col min="5377" max="5377" width="3" style="150" customWidth="1"/>
    <col min="5378" max="5378" width="3.140625" style="150" customWidth="1"/>
    <col min="5379" max="5379" width="4.7109375" style="150" customWidth="1"/>
    <col min="5380" max="5380" width="3" style="150" customWidth="1"/>
    <col min="5381" max="5381" width="51.7109375" style="150" customWidth="1"/>
    <col min="5382" max="5382" width="17.7109375" style="150" customWidth="1"/>
    <col min="5383" max="5383" width="1.28515625" style="150" customWidth="1"/>
    <col min="5384" max="5384" width="17.7109375" style="150" customWidth="1"/>
    <col min="5385" max="5632" width="9.140625" style="150"/>
    <col min="5633" max="5633" width="3" style="150" customWidth="1"/>
    <col min="5634" max="5634" width="3.140625" style="150" customWidth="1"/>
    <col min="5635" max="5635" width="4.7109375" style="150" customWidth="1"/>
    <col min="5636" max="5636" width="3" style="150" customWidth="1"/>
    <col min="5637" max="5637" width="51.7109375" style="150" customWidth="1"/>
    <col min="5638" max="5638" width="17.7109375" style="150" customWidth="1"/>
    <col min="5639" max="5639" width="1.28515625" style="150" customWidth="1"/>
    <col min="5640" max="5640" width="17.7109375" style="150" customWidth="1"/>
    <col min="5641" max="5888" width="9.140625" style="150"/>
    <col min="5889" max="5889" width="3" style="150" customWidth="1"/>
    <col min="5890" max="5890" width="3.140625" style="150" customWidth="1"/>
    <col min="5891" max="5891" width="4.7109375" style="150" customWidth="1"/>
    <col min="5892" max="5892" width="3" style="150" customWidth="1"/>
    <col min="5893" max="5893" width="51.7109375" style="150" customWidth="1"/>
    <col min="5894" max="5894" width="17.7109375" style="150" customWidth="1"/>
    <col min="5895" max="5895" width="1.28515625" style="150" customWidth="1"/>
    <col min="5896" max="5896" width="17.7109375" style="150" customWidth="1"/>
    <col min="5897" max="6144" width="9.140625" style="150"/>
    <col min="6145" max="6145" width="3" style="150" customWidth="1"/>
    <col min="6146" max="6146" width="3.140625" style="150" customWidth="1"/>
    <col min="6147" max="6147" width="4.7109375" style="150" customWidth="1"/>
    <col min="6148" max="6148" width="3" style="150" customWidth="1"/>
    <col min="6149" max="6149" width="51.7109375" style="150" customWidth="1"/>
    <col min="6150" max="6150" width="17.7109375" style="150" customWidth="1"/>
    <col min="6151" max="6151" width="1.28515625" style="150" customWidth="1"/>
    <col min="6152" max="6152" width="17.7109375" style="150" customWidth="1"/>
    <col min="6153" max="6400" width="9.140625" style="150"/>
    <col min="6401" max="6401" width="3" style="150" customWidth="1"/>
    <col min="6402" max="6402" width="3.140625" style="150" customWidth="1"/>
    <col min="6403" max="6403" width="4.7109375" style="150" customWidth="1"/>
    <col min="6404" max="6404" width="3" style="150" customWidth="1"/>
    <col min="6405" max="6405" width="51.7109375" style="150" customWidth="1"/>
    <col min="6406" max="6406" width="17.7109375" style="150" customWidth="1"/>
    <col min="6407" max="6407" width="1.28515625" style="150" customWidth="1"/>
    <col min="6408" max="6408" width="17.7109375" style="150" customWidth="1"/>
    <col min="6409" max="6656" width="9.140625" style="150"/>
    <col min="6657" max="6657" width="3" style="150" customWidth="1"/>
    <col min="6658" max="6658" width="3.140625" style="150" customWidth="1"/>
    <col min="6659" max="6659" width="4.7109375" style="150" customWidth="1"/>
    <col min="6660" max="6660" width="3" style="150" customWidth="1"/>
    <col min="6661" max="6661" width="51.7109375" style="150" customWidth="1"/>
    <col min="6662" max="6662" width="17.7109375" style="150" customWidth="1"/>
    <col min="6663" max="6663" width="1.28515625" style="150" customWidth="1"/>
    <col min="6664" max="6664" width="17.7109375" style="150" customWidth="1"/>
    <col min="6665" max="6912" width="9.140625" style="150"/>
    <col min="6913" max="6913" width="3" style="150" customWidth="1"/>
    <col min="6914" max="6914" width="3.140625" style="150" customWidth="1"/>
    <col min="6915" max="6915" width="4.7109375" style="150" customWidth="1"/>
    <col min="6916" max="6916" width="3" style="150" customWidth="1"/>
    <col min="6917" max="6917" width="51.7109375" style="150" customWidth="1"/>
    <col min="6918" max="6918" width="17.7109375" style="150" customWidth="1"/>
    <col min="6919" max="6919" width="1.28515625" style="150" customWidth="1"/>
    <col min="6920" max="6920" width="17.7109375" style="150" customWidth="1"/>
    <col min="6921" max="7168" width="9.140625" style="150"/>
    <col min="7169" max="7169" width="3" style="150" customWidth="1"/>
    <col min="7170" max="7170" width="3.140625" style="150" customWidth="1"/>
    <col min="7171" max="7171" width="4.7109375" style="150" customWidth="1"/>
    <col min="7172" max="7172" width="3" style="150" customWidth="1"/>
    <col min="7173" max="7173" width="51.7109375" style="150" customWidth="1"/>
    <col min="7174" max="7174" width="17.7109375" style="150" customWidth="1"/>
    <col min="7175" max="7175" width="1.28515625" style="150" customWidth="1"/>
    <col min="7176" max="7176" width="17.7109375" style="150" customWidth="1"/>
    <col min="7177" max="7424" width="9.140625" style="150"/>
    <col min="7425" max="7425" width="3" style="150" customWidth="1"/>
    <col min="7426" max="7426" width="3.140625" style="150" customWidth="1"/>
    <col min="7427" max="7427" width="4.7109375" style="150" customWidth="1"/>
    <col min="7428" max="7428" width="3" style="150" customWidth="1"/>
    <col min="7429" max="7429" width="51.7109375" style="150" customWidth="1"/>
    <col min="7430" max="7430" width="17.7109375" style="150" customWidth="1"/>
    <col min="7431" max="7431" width="1.28515625" style="150" customWidth="1"/>
    <col min="7432" max="7432" width="17.7109375" style="150" customWidth="1"/>
    <col min="7433" max="7680" width="9.140625" style="150"/>
    <col min="7681" max="7681" width="3" style="150" customWidth="1"/>
    <col min="7682" max="7682" width="3.140625" style="150" customWidth="1"/>
    <col min="7683" max="7683" width="4.7109375" style="150" customWidth="1"/>
    <col min="7684" max="7684" width="3" style="150" customWidth="1"/>
    <col min="7685" max="7685" width="51.7109375" style="150" customWidth="1"/>
    <col min="7686" max="7686" width="17.7109375" style="150" customWidth="1"/>
    <col min="7687" max="7687" width="1.28515625" style="150" customWidth="1"/>
    <col min="7688" max="7688" width="17.7109375" style="150" customWidth="1"/>
    <col min="7689" max="7936" width="9.140625" style="150"/>
    <col min="7937" max="7937" width="3" style="150" customWidth="1"/>
    <col min="7938" max="7938" width="3.140625" style="150" customWidth="1"/>
    <col min="7939" max="7939" width="4.7109375" style="150" customWidth="1"/>
    <col min="7940" max="7940" width="3" style="150" customWidth="1"/>
    <col min="7941" max="7941" width="51.7109375" style="150" customWidth="1"/>
    <col min="7942" max="7942" width="17.7109375" style="150" customWidth="1"/>
    <col min="7943" max="7943" width="1.28515625" style="150" customWidth="1"/>
    <col min="7944" max="7944" width="17.7109375" style="150" customWidth="1"/>
    <col min="7945" max="8192" width="9.140625" style="150"/>
    <col min="8193" max="8193" width="3" style="150" customWidth="1"/>
    <col min="8194" max="8194" width="3.140625" style="150" customWidth="1"/>
    <col min="8195" max="8195" width="4.7109375" style="150" customWidth="1"/>
    <col min="8196" max="8196" width="3" style="150" customWidth="1"/>
    <col min="8197" max="8197" width="51.7109375" style="150" customWidth="1"/>
    <col min="8198" max="8198" width="17.7109375" style="150" customWidth="1"/>
    <col min="8199" max="8199" width="1.28515625" style="150" customWidth="1"/>
    <col min="8200" max="8200" width="17.7109375" style="150" customWidth="1"/>
    <col min="8201" max="8448" width="9.140625" style="150"/>
    <col min="8449" max="8449" width="3" style="150" customWidth="1"/>
    <col min="8450" max="8450" width="3.140625" style="150" customWidth="1"/>
    <col min="8451" max="8451" width="4.7109375" style="150" customWidth="1"/>
    <col min="8452" max="8452" width="3" style="150" customWidth="1"/>
    <col min="8453" max="8453" width="51.7109375" style="150" customWidth="1"/>
    <col min="8454" max="8454" width="17.7109375" style="150" customWidth="1"/>
    <col min="8455" max="8455" width="1.28515625" style="150" customWidth="1"/>
    <col min="8456" max="8456" width="17.7109375" style="150" customWidth="1"/>
    <col min="8457" max="8704" width="9.140625" style="150"/>
    <col min="8705" max="8705" width="3" style="150" customWidth="1"/>
    <col min="8706" max="8706" width="3.140625" style="150" customWidth="1"/>
    <col min="8707" max="8707" width="4.7109375" style="150" customWidth="1"/>
    <col min="8708" max="8708" width="3" style="150" customWidth="1"/>
    <col min="8709" max="8709" width="51.7109375" style="150" customWidth="1"/>
    <col min="8710" max="8710" width="17.7109375" style="150" customWidth="1"/>
    <col min="8711" max="8711" width="1.28515625" style="150" customWidth="1"/>
    <col min="8712" max="8712" width="17.7109375" style="150" customWidth="1"/>
    <col min="8713" max="8960" width="9.140625" style="150"/>
    <col min="8961" max="8961" width="3" style="150" customWidth="1"/>
    <col min="8962" max="8962" width="3.140625" style="150" customWidth="1"/>
    <col min="8963" max="8963" width="4.7109375" style="150" customWidth="1"/>
    <col min="8964" max="8964" width="3" style="150" customWidth="1"/>
    <col min="8965" max="8965" width="51.7109375" style="150" customWidth="1"/>
    <col min="8966" max="8966" width="17.7109375" style="150" customWidth="1"/>
    <col min="8967" max="8967" width="1.28515625" style="150" customWidth="1"/>
    <col min="8968" max="8968" width="17.7109375" style="150" customWidth="1"/>
    <col min="8969" max="9216" width="9.140625" style="150"/>
    <col min="9217" max="9217" width="3" style="150" customWidth="1"/>
    <col min="9218" max="9218" width="3.140625" style="150" customWidth="1"/>
    <col min="9219" max="9219" width="4.7109375" style="150" customWidth="1"/>
    <col min="9220" max="9220" width="3" style="150" customWidth="1"/>
    <col min="9221" max="9221" width="51.7109375" style="150" customWidth="1"/>
    <col min="9222" max="9222" width="17.7109375" style="150" customWidth="1"/>
    <col min="9223" max="9223" width="1.28515625" style="150" customWidth="1"/>
    <col min="9224" max="9224" width="17.7109375" style="150" customWidth="1"/>
    <col min="9225" max="9472" width="9.140625" style="150"/>
    <col min="9473" max="9473" width="3" style="150" customWidth="1"/>
    <col min="9474" max="9474" width="3.140625" style="150" customWidth="1"/>
    <col min="9475" max="9475" width="4.7109375" style="150" customWidth="1"/>
    <col min="9476" max="9476" width="3" style="150" customWidth="1"/>
    <col min="9477" max="9477" width="51.7109375" style="150" customWidth="1"/>
    <col min="9478" max="9478" width="17.7109375" style="150" customWidth="1"/>
    <col min="9479" max="9479" width="1.28515625" style="150" customWidth="1"/>
    <col min="9480" max="9480" width="17.7109375" style="150" customWidth="1"/>
    <col min="9481" max="9728" width="9.140625" style="150"/>
    <col min="9729" max="9729" width="3" style="150" customWidth="1"/>
    <col min="9730" max="9730" width="3.140625" style="150" customWidth="1"/>
    <col min="9731" max="9731" width="4.7109375" style="150" customWidth="1"/>
    <col min="9732" max="9732" width="3" style="150" customWidth="1"/>
    <col min="9733" max="9733" width="51.7109375" style="150" customWidth="1"/>
    <col min="9734" max="9734" width="17.7109375" style="150" customWidth="1"/>
    <col min="9735" max="9735" width="1.28515625" style="150" customWidth="1"/>
    <col min="9736" max="9736" width="17.7109375" style="150" customWidth="1"/>
    <col min="9737" max="9984" width="9.140625" style="150"/>
    <col min="9985" max="9985" width="3" style="150" customWidth="1"/>
    <col min="9986" max="9986" width="3.140625" style="150" customWidth="1"/>
    <col min="9987" max="9987" width="4.7109375" style="150" customWidth="1"/>
    <col min="9988" max="9988" width="3" style="150" customWidth="1"/>
    <col min="9989" max="9989" width="51.7109375" style="150" customWidth="1"/>
    <col min="9990" max="9990" width="17.7109375" style="150" customWidth="1"/>
    <col min="9991" max="9991" width="1.28515625" style="150" customWidth="1"/>
    <col min="9992" max="9992" width="17.7109375" style="150" customWidth="1"/>
    <col min="9993" max="10240" width="9.140625" style="150"/>
    <col min="10241" max="10241" width="3" style="150" customWidth="1"/>
    <col min="10242" max="10242" width="3.140625" style="150" customWidth="1"/>
    <col min="10243" max="10243" width="4.7109375" style="150" customWidth="1"/>
    <col min="10244" max="10244" width="3" style="150" customWidth="1"/>
    <col min="10245" max="10245" width="51.7109375" style="150" customWidth="1"/>
    <col min="10246" max="10246" width="17.7109375" style="150" customWidth="1"/>
    <col min="10247" max="10247" width="1.28515625" style="150" customWidth="1"/>
    <col min="10248" max="10248" width="17.7109375" style="150" customWidth="1"/>
    <col min="10249" max="10496" width="9.140625" style="150"/>
    <col min="10497" max="10497" width="3" style="150" customWidth="1"/>
    <col min="10498" max="10498" width="3.140625" style="150" customWidth="1"/>
    <col min="10499" max="10499" width="4.7109375" style="150" customWidth="1"/>
    <col min="10500" max="10500" width="3" style="150" customWidth="1"/>
    <col min="10501" max="10501" width="51.7109375" style="150" customWidth="1"/>
    <col min="10502" max="10502" width="17.7109375" style="150" customWidth="1"/>
    <col min="10503" max="10503" width="1.28515625" style="150" customWidth="1"/>
    <col min="10504" max="10504" width="17.7109375" style="150" customWidth="1"/>
    <col min="10505" max="10752" width="9.140625" style="150"/>
    <col min="10753" max="10753" width="3" style="150" customWidth="1"/>
    <col min="10754" max="10754" width="3.140625" style="150" customWidth="1"/>
    <col min="10755" max="10755" width="4.7109375" style="150" customWidth="1"/>
    <col min="10756" max="10756" width="3" style="150" customWidth="1"/>
    <col min="10757" max="10757" width="51.7109375" style="150" customWidth="1"/>
    <col min="10758" max="10758" width="17.7109375" style="150" customWidth="1"/>
    <col min="10759" max="10759" width="1.28515625" style="150" customWidth="1"/>
    <col min="10760" max="10760" width="17.7109375" style="150" customWidth="1"/>
    <col min="10761" max="11008" width="9.140625" style="150"/>
    <col min="11009" max="11009" width="3" style="150" customWidth="1"/>
    <col min="11010" max="11010" width="3.140625" style="150" customWidth="1"/>
    <col min="11011" max="11011" width="4.7109375" style="150" customWidth="1"/>
    <col min="11012" max="11012" width="3" style="150" customWidth="1"/>
    <col min="11013" max="11013" width="51.7109375" style="150" customWidth="1"/>
    <col min="11014" max="11014" width="17.7109375" style="150" customWidth="1"/>
    <col min="11015" max="11015" width="1.28515625" style="150" customWidth="1"/>
    <col min="11016" max="11016" width="17.7109375" style="150" customWidth="1"/>
    <col min="11017" max="11264" width="9.140625" style="150"/>
    <col min="11265" max="11265" width="3" style="150" customWidth="1"/>
    <col min="11266" max="11266" width="3.140625" style="150" customWidth="1"/>
    <col min="11267" max="11267" width="4.7109375" style="150" customWidth="1"/>
    <col min="11268" max="11268" width="3" style="150" customWidth="1"/>
    <col min="11269" max="11269" width="51.7109375" style="150" customWidth="1"/>
    <col min="11270" max="11270" width="17.7109375" style="150" customWidth="1"/>
    <col min="11271" max="11271" width="1.28515625" style="150" customWidth="1"/>
    <col min="11272" max="11272" width="17.7109375" style="150" customWidth="1"/>
    <col min="11273" max="11520" width="9.140625" style="150"/>
    <col min="11521" max="11521" width="3" style="150" customWidth="1"/>
    <col min="11522" max="11522" width="3.140625" style="150" customWidth="1"/>
    <col min="11523" max="11523" width="4.7109375" style="150" customWidth="1"/>
    <col min="11524" max="11524" width="3" style="150" customWidth="1"/>
    <col min="11525" max="11525" width="51.7109375" style="150" customWidth="1"/>
    <col min="11526" max="11526" width="17.7109375" style="150" customWidth="1"/>
    <col min="11527" max="11527" width="1.28515625" style="150" customWidth="1"/>
    <col min="11528" max="11528" width="17.7109375" style="150" customWidth="1"/>
    <col min="11529" max="11776" width="9.140625" style="150"/>
    <col min="11777" max="11777" width="3" style="150" customWidth="1"/>
    <col min="11778" max="11778" width="3.140625" style="150" customWidth="1"/>
    <col min="11779" max="11779" width="4.7109375" style="150" customWidth="1"/>
    <col min="11780" max="11780" width="3" style="150" customWidth="1"/>
    <col min="11781" max="11781" width="51.7109375" style="150" customWidth="1"/>
    <col min="11782" max="11782" width="17.7109375" style="150" customWidth="1"/>
    <col min="11783" max="11783" width="1.28515625" style="150" customWidth="1"/>
    <col min="11784" max="11784" width="17.7109375" style="150" customWidth="1"/>
    <col min="11785" max="12032" width="9.140625" style="150"/>
    <col min="12033" max="12033" width="3" style="150" customWidth="1"/>
    <col min="12034" max="12034" width="3.140625" style="150" customWidth="1"/>
    <col min="12035" max="12035" width="4.7109375" style="150" customWidth="1"/>
    <col min="12036" max="12036" width="3" style="150" customWidth="1"/>
    <col min="12037" max="12037" width="51.7109375" style="150" customWidth="1"/>
    <col min="12038" max="12038" width="17.7109375" style="150" customWidth="1"/>
    <col min="12039" max="12039" width="1.28515625" style="150" customWidth="1"/>
    <col min="12040" max="12040" width="17.7109375" style="150" customWidth="1"/>
    <col min="12041" max="12288" width="9.140625" style="150"/>
    <col min="12289" max="12289" width="3" style="150" customWidth="1"/>
    <col min="12290" max="12290" width="3.140625" style="150" customWidth="1"/>
    <col min="12291" max="12291" width="4.7109375" style="150" customWidth="1"/>
    <col min="12292" max="12292" width="3" style="150" customWidth="1"/>
    <col min="12293" max="12293" width="51.7109375" style="150" customWidth="1"/>
    <col min="12294" max="12294" width="17.7109375" style="150" customWidth="1"/>
    <col min="12295" max="12295" width="1.28515625" style="150" customWidth="1"/>
    <col min="12296" max="12296" width="17.7109375" style="150" customWidth="1"/>
    <col min="12297" max="12544" width="9.140625" style="150"/>
    <col min="12545" max="12545" width="3" style="150" customWidth="1"/>
    <col min="12546" max="12546" width="3.140625" style="150" customWidth="1"/>
    <col min="12547" max="12547" width="4.7109375" style="150" customWidth="1"/>
    <col min="12548" max="12548" width="3" style="150" customWidth="1"/>
    <col min="12549" max="12549" width="51.7109375" style="150" customWidth="1"/>
    <col min="12550" max="12550" width="17.7109375" style="150" customWidth="1"/>
    <col min="12551" max="12551" width="1.28515625" style="150" customWidth="1"/>
    <col min="12552" max="12552" width="17.7109375" style="150" customWidth="1"/>
    <col min="12553" max="12800" width="9.140625" style="150"/>
    <col min="12801" max="12801" width="3" style="150" customWidth="1"/>
    <col min="12802" max="12802" width="3.140625" style="150" customWidth="1"/>
    <col min="12803" max="12803" width="4.7109375" style="150" customWidth="1"/>
    <col min="12804" max="12804" width="3" style="150" customWidth="1"/>
    <col min="12805" max="12805" width="51.7109375" style="150" customWidth="1"/>
    <col min="12806" max="12806" width="17.7109375" style="150" customWidth="1"/>
    <col min="12807" max="12807" width="1.28515625" style="150" customWidth="1"/>
    <col min="12808" max="12808" width="17.7109375" style="150" customWidth="1"/>
    <col min="12809" max="13056" width="9.140625" style="150"/>
    <col min="13057" max="13057" width="3" style="150" customWidth="1"/>
    <col min="13058" max="13058" width="3.140625" style="150" customWidth="1"/>
    <col min="13059" max="13059" width="4.7109375" style="150" customWidth="1"/>
    <col min="13060" max="13060" width="3" style="150" customWidth="1"/>
    <col min="13061" max="13061" width="51.7109375" style="150" customWidth="1"/>
    <col min="13062" max="13062" width="17.7109375" style="150" customWidth="1"/>
    <col min="13063" max="13063" width="1.28515625" style="150" customWidth="1"/>
    <col min="13064" max="13064" width="17.7109375" style="150" customWidth="1"/>
    <col min="13065" max="13312" width="9.140625" style="150"/>
    <col min="13313" max="13313" width="3" style="150" customWidth="1"/>
    <col min="13314" max="13314" width="3.140625" style="150" customWidth="1"/>
    <col min="13315" max="13315" width="4.7109375" style="150" customWidth="1"/>
    <col min="13316" max="13316" width="3" style="150" customWidth="1"/>
    <col min="13317" max="13317" width="51.7109375" style="150" customWidth="1"/>
    <col min="13318" max="13318" width="17.7109375" style="150" customWidth="1"/>
    <col min="13319" max="13319" width="1.28515625" style="150" customWidth="1"/>
    <col min="13320" max="13320" width="17.7109375" style="150" customWidth="1"/>
    <col min="13321" max="13568" width="9.140625" style="150"/>
    <col min="13569" max="13569" width="3" style="150" customWidth="1"/>
    <col min="13570" max="13570" width="3.140625" style="150" customWidth="1"/>
    <col min="13571" max="13571" width="4.7109375" style="150" customWidth="1"/>
    <col min="13572" max="13572" width="3" style="150" customWidth="1"/>
    <col min="13573" max="13573" width="51.7109375" style="150" customWidth="1"/>
    <col min="13574" max="13574" width="17.7109375" style="150" customWidth="1"/>
    <col min="13575" max="13575" width="1.28515625" style="150" customWidth="1"/>
    <col min="13576" max="13576" width="17.7109375" style="150" customWidth="1"/>
    <col min="13577" max="13824" width="9.140625" style="150"/>
    <col min="13825" max="13825" width="3" style="150" customWidth="1"/>
    <col min="13826" max="13826" width="3.140625" style="150" customWidth="1"/>
    <col min="13827" max="13827" width="4.7109375" style="150" customWidth="1"/>
    <col min="13828" max="13828" width="3" style="150" customWidth="1"/>
    <col min="13829" max="13829" width="51.7109375" style="150" customWidth="1"/>
    <col min="13830" max="13830" width="17.7109375" style="150" customWidth="1"/>
    <col min="13831" max="13831" width="1.28515625" style="150" customWidth="1"/>
    <col min="13832" max="13832" width="17.7109375" style="150" customWidth="1"/>
    <col min="13833" max="14080" width="9.140625" style="150"/>
    <col min="14081" max="14081" width="3" style="150" customWidth="1"/>
    <col min="14082" max="14082" width="3.140625" style="150" customWidth="1"/>
    <col min="14083" max="14083" width="4.7109375" style="150" customWidth="1"/>
    <col min="14084" max="14084" width="3" style="150" customWidth="1"/>
    <col min="14085" max="14085" width="51.7109375" style="150" customWidth="1"/>
    <col min="14086" max="14086" width="17.7109375" style="150" customWidth="1"/>
    <col min="14087" max="14087" width="1.28515625" style="150" customWidth="1"/>
    <col min="14088" max="14088" width="17.7109375" style="150" customWidth="1"/>
    <col min="14089" max="14336" width="9.140625" style="150"/>
    <col min="14337" max="14337" width="3" style="150" customWidth="1"/>
    <col min="14338" max="14338" width="3.140625" style="150" customWidth="1"/>
    <col min="14339" max="14339" width="4.7109375" style="150" customWidth="1"/>
    <col min="14340" max="14340" width="3" style="150" customWidth="1"/>
    <col min="14341" max="14341" width="51.7109375" style="150" customWidth="1"/>
    <col min="14342" max="14342" width="17.7109375" style="150" customWidth="1"/>
    <col min="14343" max="14343" width="1.28515625" style="150" customWidth="1"/>
    <col min="14344" max="14344" width="17.7109375" style="150" customWidth="1"/>
    <col min="14345" max="14592" width="9.140625" style="150"/>
    <col min="14593" max="14593" width="3" style="150" customWidth="1"/>
    <col min="14594" max="14594" width="3.140625" style="150" customWidth="1"/>
    <col min="14595" max="14595" width="4.7109375" style="150" customWidth="1"/>
    <col min="14596" max="14596" width="3" style="150" customWidth="1"/>
    <col min="14597" max="14597" width="51.7109375" style="150" customWidth="1"/>
    <col min="14598" max="14598" width="17.7109375" style="150" customWidth="1"/>
    <col min="14599" max="14599" width="1.28515625" style="150" customWidth="1"/>
    <col min="14600" max="14600" width="17.7109375" style="150" customWidth="1"/>
    <col min="14601" max="14848" width="9.140625" style="150"/>
    <col min="14849" max="14849" width="3" style="150" customWidth="1"/>
    <col min="14850" max="14850" width="3.140625" style="150" customWidth="1"/>
    <col min="14851" max="14851" width="4.7109375" style="150" customWidth="1"/>
    <col min="14852" max="14852" width="3" style="150" customWidth="1"/>
    <col min="14853" max="14853" width="51.7109375" style="150" customWidth="1"/>
    <col min="14854" max="14854" width="17.7109375" style="150" customWidth="1"/>
    <col min="14855" max="14855" width="1.28515625" style="150" customWidth="1"/>
    <col min="14856" max="14856" width="17.7109375" style="150" customWidth="1"/>
    <col min="14857" max="15104" width="9.140625" style="150"/>
    <col min="15105" max="15105" width="3" style="150" customWidth="1"/>
    <col min="15106" max="15106" width="3.140625" style="150" customWidth="1"/>
    <col min="15107" max="15107" width="4.7109375" style="150" customWidth="1"/>
    <col min="15108" max="15108" width="3" style="150" customWidth="1"/>
    <col min="15109" max="15109" width="51.7109375" style="150" customWidth="1"/>
    <col min="15110" max="15110" width="17.7109375" style="150" customWidth="1"/>
    <col min="15111" max="15111" width="1.28515625" style="150" customWidth="1"/>
    <col min="15112" max="15112" width="17.7109375" style="150" customWidth="1"/>
    <col min="15113" max="15360" width="9.140625" style="150"/>
    <col min="15361" max="15361" width="3" style="150" customWidth="1"/>
    <col min="15362" max="15362" width="3.140625" style="150" customWidth="1"/>
    <col min="15363" max="15363" width="4.7109375" style="150" customWidth="1"/>
    <col min="15364" max="15364" width="3" style="150" customWidth="1"/>
    <col min="15365" max="15365" width="51.7109375" style="150" customWidth="1"/>
    <col min="15366" max="15366" width="17.7109375" style="150" customWidth="1"/>
    <col min="15367" max="15367" width="1.28515625" style="150" customWidth="1"/>
    <col min="15368" max="15368" width="17.7109375" style="150" customWidth="1"/>
    <col min="15369" max="15616" width="9.140625" style="150"/>
    <col min="15617" max="15617" width="3" style="150" customWidth="1"/>
    <col min="15618" max="15618" width="3.140625" style="150" customWidth="1"/>
    <col min="15619" max="15619" width="4.7109375" style="150" customWidth="1"/>
    <col min="15620" max="15620" width="3" style="150" customWidth="1"/>
    <col min="15621" max="15621" width="51.7109375" style="150" customWidth="1"/>
    <col min="15622" max="15622" width="17.7109375" style="150" customWidth="1"/>
    <col min="15623" max="15623" width="1.28515625" style="150" customWidth="1"/>
    <col min="15624" max="15624" width="17.7109375" style="150" customWidth="1"/>
    <col min="15625" max="15872" width="9.140625" style="150"/>
    <col min="15873" max="15873" width="3" style="150" customWidth="1"/>
    <col min="15874" max="15874" width="3.140625" style="150" customWidth="1"/>
    <col min="15875" max="15875" width="4.7109375" style="150" customWidth="1"/>
    <col min="15876" max="15876" width="3" style="150" customWidth="1"/>
    <col min="15877" max="15877" width="51.7109375" style="150" customWidth="1"/>
    <col min="15878" max="15878" width="17.7109375" style="150" customWidth="1"/>
    <col min="15879" max="15879" width="1.28515625" style="150" customWidth="1"/>
    <col min="15880" max="15880" width="17.7109375" style="150" customWidth="1"/>
    <col min="15881" max="16128" width="9.140625" style="150"/>
    <col min="16129" max="16129" width="3" style="150" customWidth="1"/>
    <col min="16130" max="16130" width="3.140625" style="150" customWidth="1"/>
    <col min="16131" max="16131" width="4.7109375" style="150" customWidth="1"/>
    <col min="16132" max="16132" width="3" style="150" customWidth="1"/>
    <col min="16133" max="16133" width="51.7109375" style="150" customWidth="1"/>
    <col min="16134" max="16134" width="17.7109375" style="150" customWidth="1"/>
    <col min="16135" max="16135" width="1.28515625" style="150" customWidth="1"/>
    <col min="16136" max="16136" width="17.7109375" style="150" customWidth="1"/>
    <col min="16137" max="16384" width="9.140625" style="150"/>
  </cols>
  <sheetData>
    <row r="1" spans="1:8" ht="19.5" customHeight="1" x14ac:dyDescent="0.3">
      <c r="A1" s="236">
        <v>17</v>
      </c>
      <c r="B1" s="236"/>
      <c r="C1" s="236"/>
      <c r="D1" s="236"/>
      <c r="E1" s="236"/>
      <c r="F1" s="236"/>
      <c r="G1" s="236"/>
      <c r="H1" s="236"/>
    </row>
    <row r="2" spans="1:8" ht="19.5" customHeight="1" x14ac:dyDescent="0.35">
      <c r="A2" s="151"/>
      <c r="B2" s="151"/>
      <c r="C2" s="151"/>
      <c r="D2" s="151"/>
      <c r="E2" s="151"/>
      <c r="F2" s="151"/>
      <c r="G2" s="151"/>
      <c r="H2" s="151"/>
    </row>
    <row r="3" spans="1:8" s="155" customFormat="1" ht="19.5" customHeight="1" x14ac:dyDescent="0.35">
      <c r="A3" s="154"/>
      <c r="B3" s="171" t="s">
        <v>314</v>
      </c>
      <c r="C3" s="154"/>
      <c r="D3" s="157"/>
      <c r="E3" s="157"/>
      <c r="F3" s="154"/>
      <c r="G3" s="154"/>
      <c r="H3" s="154"/>
    </row>
    <row r="4" spans="1:8" s="155" customFormat="1" ht="18.75" customHeight="1" x14ac:dyDescent="0.35">
      <c r="A4" s="154"/>
      <c r="B4" s="238"/>
      <c r="C4" s="239"/>
      <c r="D4" s="156"/>
      <c r="E4" s="157"/>
      <c r="F4" s="158"/>
      <c r="G4" s="158"/>
      <c r="H4" s="159" t="s">
        <v>248</v>
      </c>
    </row>
    <row r="5" spans="1:8" s="155" customFormat="1" ht="18.75" customHeight="1" x14ac:dyDescent="0.35">
      <c r="A5" s="154"/>
      <c r="B5" s="156"/>
      <c r="C5" s="154"/>
      <c r="D5" s="156"/>
      <c r="E5" s="157"/>
      <c r="F5" s="159">
        <v>2566</v>
      </c>
      <c r="G5" s="159"/>
      <c r="H5" s="159">
        <v>2565</v>
      </c>
    </row>
    <row r="6" spans="1:8" s="155" customFormat="1" ht="19.5" customHeight="1" x14ac:dyDescent="0.35">
      <c r="A6" s="154"/>
      <c r="B6" s="154"/>
      <c r="C6" s="154"/>
      <c r="D6" s="170"/>
      <c r="E6" s="170" t="s">
        <v>159</v>
      </c>
      <c r="F6" s="182">
        <v>41350807</v>
      </c>
      <c r="G6" s="182"/>
      <c r="H6" s="182">
        <v>40066322</v>
      </c>
    </row>
    <row r="7" spans="1:8" s="155" customFormat="1" ht="19.5" customHeight="1" x14ac:dyDescent="0.35">
      <c r="A7" s="154"/>
      <c r="B7" s="154"/>
      <c r="C7" s="154"/>
      <c r="D7" s="198"/>
      <c r="E7" s="198" t="s">
        <v>160</v>
      </c>
      <c r="F7" s="182">
        <v>18700</v>
      </c>
      <c r="G7" s="182"/>
      <c r="H7" s="182">
        <v>9630000</v>
      </c>
    </row>
    <row r="8" spans="1:8" s="155" customFormat="1" ht="19.5" customHeight="1" x14ac:dyDescent="0.35">
      <c r="A8" s="154"/>
      <c r="B8" s="154"/>
      <c r="C8" s="154"/>
      <c r="D8" s="198"/>
      <c r="E8" s="198" t="s">
        <v>161</v>
      </c>
      <c r="F8" s="182">
        <v>575724</v>
      </c>
      <c r="G8" s="182"/>
      <c r="H8" s="182">
        <v>146105</v>
      </c>
    </row>
    <row r="9" spans="1:8" s="155" customFormat="1" ht="19.5" customHeight="1" thickBot="1" x14ac:dyDescent="0.4">
      <c r="A9" s="154"/>
      <c r="B9" s="154"/>
      <c r="C9" s="154"/>
      <c r="D9" s="157"/>
      <c r="E9" s="157" t="s">
        <v>162</v>
      </c>
      <c r="F9" s="183">
        <f>SUM(F6:F8)</f>
        <v>41945231</v>
      </c>
      <c r="G9" s="168"/>
      <c r="H9" s="183">
        <f>SUM(H6:H8)</f>
        <v>49842427</v>
      </c>
    </row>
    <row r="10" spans="1:8" ht="21.75" thickTop="1" x14ac:dyDescent="0.35">
      <c r="A10" s="151"/>
      <c r="B10" s="151"/>
      <c r="C10" s="151"/>
      <c r="D10" s="151"/>
      <c r="E10" s="151"/>
      <c r="F10" s="151"/>
      <c r="G10" s="151"/>
      <c r="H10" s="151"/>
    </row>
    <row r="11" spans="1:8" ht="21" x14ac:dyDescent="0.35">
      <c r="A11" s="151"/>
      <c r="B11" s="151"/>
      <c r="C11" s="151"/>
      <c r="D11" s="151"/>
      <c r="E11" s="151"/>
      <c r="F11" s="151"/>
      <c r="G11" s="151"/>
      <c r="H11" s="151"/>
    </row>
    <row r="12" spans="1:8" s="155" customFormat="1" ht="19.5" customHeight="1" x14ac:dyDescent="0.35">
      <c r="A12" s="154"/>
      <c r="B12" s="171" t="s">
        <v>315</v>
      </c>
      <c r="C12" s="154"/>
      <c r="D12" s="157"/>
      <c r="E12" s="157"/>
      <c r="F12" s="154"/>
      <c r="G12" s="154"/>
      <c r="H12" s="154"/>
    </row>
    <row r="13" spans="1:8" s="155" customFormat="1" ht="18.75" customHeight="1" x14ac:dyDescent="0.35">
      <c r="A13" s="154"/>
      <c r="B13" s="238"/>
      <c r="C13" s="239"/>
      <c r="D13" s="156"/>
      <c r="E13" s="157"/>
      <c r="F13" s="158"/>
      <c r="G13" s="158"/>
      <c r="H13" s="159" t="s">
        <v>248</v>
      </c>
    </row>
    <row r="14" spans="1:8" s="155" customFormat="1" ht="18.75" customHeight="1" x14ac:dyDescent="0.35">
      <c r="A14" s="154"/>
      <c r="B14" s="156"/>
      <c r="C14" s="154"/>
      <c r="D14" s="156"/>
      <c r="E14" s="157"/>
      <c r="F14" s="159">
        <v>2566</v>
      </c>
      <c r="G14" s="159"/>
      <c r="H14" s="159">
        <v>2565</v>
      </c>
    </row>
    <row r="15" spans="1:8" s="155" customFormat="1" ht="19.5" customHeight="1" x14ac:dyDescent="0.35">
      <c r="A15" s="154"/>
      <c r="B15" s="154"/>
      <c r="C15" s="154"/>
      <c r="D15" s="170"/>
      <c r="E15" s="170" t="s">
        <v>154</v>
      </c>
      <c r="F15" s="182">
        <v>14412786.609999999</v>
      </c>
      <c r="G15" s="182"/>
      <c r="H15" s="182">
        <v>11702555.17</v>
      </c>
    </row>
    <row r="16" spans="1:8" s="155" customFormat="1" ht="19.5" customHeight="1" x14ac:dyDescent="0.35">
      <c r="A16" s="154"/>
      <c r="B16" s="154"/>
      <c r="C16" s="154"/>
      <c r="D16" s="170"/>
      <c r="E16" s="170" t="s">
        <v>294</v>
      </c>
      <c r="F16" s="182">
        <v>420</v>
      </c>
      <c r="G16" s="182"/>
      <c r="H16" s="182">
        <v>0</v>
      </c>
    </row>
    <row r="17" spans="1:8" s="155" customFormat="1" ht="19.5" customHeight="1" x14ac:dyDescent="0.35">
      <c r="A17" s="154"/>
      <c r="B17" s="154"/>
      <c r="C17" s="154"/>
      <c r="D17" s="198"/>
      <c r="E17" s="198" t="s">
        <v>156</v>
      </c>
      <c r="F17" s="182">
        <v>1636313.3</v>
      </c>
      <c r="G17" s="182"/>
      <c r="H17" s="182">
        <v>1709400.9</v>
      </c>
    </row>
    <row r="18" spans="1:8" s="155" customFormat="1" ht="19.5" customHeight="1" x14ac:dyDescent="0.35">
      <c r="A18" s="154"/>
      <c r="B18" s="154"/>
      <c r="C18" s="154"/>
      <c r="D18" s="198"/>
      <c r="E18" s="198" t="s">
        <v>163</v>
      </c>
      <c r="F18" s="182">
        <v>631174</v>
      </c>
      <c r="G18" s="182"/>
      <c r="H18" s="182">
        <v>21700</v>
      </c>
    </row>
    <row r="19" spans="1:8" s="155" customFormat="1" ht="19.5" customHeight="1" x14ac:dyDescent="0.35">
      <c r="A19" s="154"/>
      <c r="B19" s="154"/>
      <c r="C19" s="154"/>
      <c r="D19" s="198"/>
      <c r="E19" s="198" t="s">
        <v>164</v>
      </c>
      <c r="F19" s="182">
        <v>244070</v>
      </c>
      <c r="G19" s="182"/>
      <c r="H19" s="182">
        <v>14745.5</v>
      </c>
    </row>
    <row r="20" spans="1:8" s="155" customFormat="1" ht="19.5" customHeight="1" thickBot="1" x14ac:dyDescent="0.4">
      <c r="A20" s="154"/>
      <c r="B20" s="154"/>
      <c r="C20" s="154"/>
      <c r="D20" s="171"/>
      <c r="E20" s="209" t="s">
        <v>165</v>
      </c>
      <c r="F20" s="183">
        <f>SUM(F15:F19)</f>
        <v>16924763.91</v>
      </c>
      <c r="G20" s="168"/>
      <c r="H20" s="183">
        <f>SUM(H15:H19)</f>
        <v>13448401.57</v>
      </c>
    </row>
    <row r="21" spans="1:8" ht="21.75" thickTop="1" x14ac:dyDescent="0.35">
      <c r="A21" s="151"/>
      <c r="B21" s="151"/>
      <c r="C21" s="151"/>
      <c r="D21" s="151"/>
      <c r="E21" s="151"/>
      <c r="F21" s="151"/>
      <c r="G21" s="151"/>
      <c r="H21" s="151"/>
    </row>
    <row r="22" spans="1:8" ht="21" x14ac:dyDescent="0.35">
      <c r="A22" s="151"/>
      <c r="B22" s="151"/>
      <c r="C22" s="151"/>
      <c r="D22" s="151"/>
      <c r="E22" s="151"/>
      <c r="F22" s="151"/>
      <c r="G22" s="151"/>
      <c r="H22" s="151"/>
    </row>
    <row r="23" spans="1:8" s="155" customFormat="1" ht="19.5" customHeight="1" x14ac:dyDescent="0.35">
      <c r="A23" s="154"/>
      <c r="B23" s="171" t="s">
        <v>316</v>
      </c>
      <c r="C23" s="154"/>
      <c r="D23" s="157"/>
      <c r="E23" s="157"/>
      <c r="F23" s="154"/>
      <c r="G23" s="154"/>
      <c r="H23" s="154"/>
    </row>
    <row r="24" spans="1:8" s="155" customFormat="1" ht="18.75" customHeight="1" x14ac:dyDescent="0.35">
      <c r="A24" s="154"/>
      <c r="B24" s="238"/>
      <c r="C24" s="239"/>
      <c r="D24" s="156"/>
      <c r="E24" s="157"/>
      <c r="F24" s="158"/>
      <c r="G24" s="158"/>
      <c r="H24" s="159" t="s">
        <v>248</v>
      </c>
    </row>
    <row r="25" spans="1:8" s="155" customFormat="1" ht="18.75" customHeight="1" x14ac:dyDescent="0.35">
      <c r="A25" s="154"/>
      <c r="B25" s="156"/>
      <c r="C25" s="154"/>
      <c r="D25" s="156"/>
      <c r="E25" s="157"/>
      <c r="F25" s="159">
        <v>2566</v>
      </c>
      <c r="G25" s="159"/>
      <c r="H25" s="159">
        <v>2565</v>
      </c>
    </row>
    <row r="26" spans="1:8" s="155" customFormat="1" ht="19.5" customHeight="1" x14ac:dyDescent="0.35">
      <c r="A26" s="154"/>
      <c r="B26" s="154"/>
      <c r="C26" s="154"/>
      <c r="D26" s="170"/>
      <c r="E26" s="170" t="s">
        <v>299</v>
      </c>
      <c r="F26" s="182">
        <v>680.15</v>
      </c>
      <c r="G26" s="182"/>
      <c r="H26" s="182">
        <v>0</v>
      </c>
    </row>
    <row r="27" spans="1:8" s="155" customFormat="1" ht="19.5" customHeight="1" thickBot="1" x14ac:dyDescent="0.4">
      <c r="A27" s="154"/>
      <c r="B27" s="154"/>
      <c r="C27" s="154"/>
      <c r="D27" s="171"/>
      <c r="E27" s="209" t="s">
        <v>300</v>
      </c>
      <c r="F27" s="183">
        <f>SUM(F26:F26)</f>
        <v>680.15</v>
      </c>
      <c r="G27" s="168"/>
      <c r="H27" s="183">
        <f>SUM(H26:H26)</f>
        <v>0</v>
      </c>
    </row>
    <row r="28" spans="1:8" ht="21.75" thickTop="1" x14ac:dyDescent="0.35">
      <c r="A28" s="151"/>
      <c r="B28" s="151"/>
      <c r="C28" s="151"/>
      <c r="D28" s="151"/>
      <c r="E28" s="151"/>
      <c r="F28" s="151"/>
      <c r="G28" s="151"/>
      <c r="H28" s="151"/>
    </row>
    <row r="29" spans="1:8" ht="21" x14ac:dyDescent="0.35">
      <c r="A29" s="151"/>
      <c r="B29" s="151"/>
      <c r="C29" s="151"/>
      <c r="D29" s="151"/>
      <c r="E29" s="151"/>
      <c r="F29" s="151"/>
      <c r="G29" s="151"/>
      <c r="H29" s="151"/>
    </row>
    <row r="30" spans="1:8" ht="21" x14ac:dyDescent="0.35">
      <c r="A30" s="151"/>
      <c r="B30" s="151"/>
      <c r="C30" s="151"/>
      <c r="D30" s="151"/>
      <c r="E30" s="151"/>
      <c r="F30" s="151"/>
      <c r="G30" s="151"/>
      <c r="H30" s="151"/>
    </row>
    <row r="31" spans="1:8" ht="21" x14ac:dyDescent="0.35">
      <c r="A31" s="151"/>
      <c r="B31" s="151"/>
      <c r="C31" s="151"/>
      <c r="D31" s="151"/>
      <c r="E31" s="151"/>
      <c r="F31" s="151"/>
      <c r="G31" s="151"/>
      <c r="H31" s="151"/>
    </row>
    <row r="32" spans="1:8" ht="21" x14ac:dyDescent="0.35">
      <c r="A32" s="151"/>
      <c r="B32" s="151"/>
      <c r="C32" s="151"/>
      <c r="D32" s="151"/>
      <c r="E32" s="151"/>
      <c r="F32" s="151"/>
      <c r="G32" s="151"/>
      <c r="H32" s="151"/>
    </row>
    <row r="33" spans="1:8" ht="21" x14ac:dyDescent="0.35">
      <c r="A33" s="151"/>
      <c r="B33" s="151"/>
      <c r="C33" s="151"/>
      <c r="D33" s="151"/>
      <c r="E33" s="151"/>
      <c r="F33" s="151"/>
      <c r="G33" s="151"/>
      <c r="H33" s="151"/>
    </row>
    <row r="34" spans="1:8" ht="21" x14ac:dyDescent="0.35">
      <c r="A34" s="151"/>
      <c r="B34" s="151"/>
      <c r="C34" s="151"/>
      <c r="D34" s="151"/>
      <c r="E34" s="151"/>
      <c r="F34" s="151"/>
      <c r="G34" s="151"/>
      <c r="H34" s="151"/>
    </row>
    <row r="35" spans="1:8" ht="21" x14ac:dyDescent="0.35">
      <c r="A35" s="151"/>
      <c r="B35" s="151"/>
      <c r="C35" s="151"/>
      <c r="D35" s="151"/>
      <c r="E35" s="151"/>
      <c r="F35" s="151"/>
      <c r="G35" s="151"/>
      <c r="H35" s="151"/>
    </row>
    <row r="36" spans="1:8" ht="21" x14ac:dyDescent="0.35">
      <c r="A36" s="151"/>
      <c r="B36" s="151"/>
      <c r="C36" s="151"/>
      <c r="D36" s="151"/>
      <c r="E36" s="151"/>
      <c r="F36" s="151"/>
      <c r="G36" s="151"/>
      <c r="H36" s="151"/>
    </row>
    <row r="37" spans="1:8" ht="21" x14ac:dyDescent="0.35">
      <c r="A37" s="151"/>
      <c r="B37" s="151"/>
      <c r="C37" s="151"/>
      <c r="D37" s="151"/>
      <c r="E37" s="151"/>
      <c r="F37" s="151"/>
      <c r="G37" s="151"/>
      <c r="H37" s="151"/>
    </row>
    <row r="38" spans="1:8" ht="21" x14ac:dyDescent="0.35">
      <c r="A38" s="151"/>
      <c r="B38" s="151"/>
      <c r="C38" s="151"/>
      <c r="D38" s="151"/>
      <c r="E38" s="151"/>
      <c r="F38" s="151"/>
      <c r="G38" s="151"/>
      <c r="H38" s="151"/>
    </row>
    <row r="39" spans="1:8" ht="21" x14ac:dyDescent="0.35">
      <c r="A39" s="151"/>
      <c r="B39" s="151"/>
      <c r="C39" s="151"/>
      <c r="D39" s="151"/>
      <c r="E39" s="151"/>
      <c r="F39" s="151"/>
      <c r="G39" s="151"/>
      <c r="H39" s="151"/>
    </row>
    <row r="40" spans="1:8" ht="21" x14ac:dyDescent="0.35">
      <c r="A40" s="151"/>
      <c r="B40" s="151"/>
      <c r="C40" s="151"/>
      <c r="D40" s="151"/>
      <c r="E40" s="151"/>
      <c r="F40" s="151"/>
      <c r="G40" s="151"/>
      <c r="H40" s="151"/>
    </row>
    <row r="41" spans="1:8" ht="21" x14ac:dyDescent="0.35">
      <c r="A41" s="151"/>
      <c r="B41" s="151"/>
      <c r="C41" s="151"/>
      <c r="D41" s="151"/>
      <c r="E41" s="151"/>
      <c r="F41" s="151"/>
      <c r="G41" s="151"/>
      <c r="H41" s="151"/>
    </row>
    <row r="42" spans="1:8" ht="21" x14ac:dyDescent="0.35">
      <c r="A42" s="151"/>
      <c r="B42" s="151"/>
      <c r="C42" s="151"/>
      <c r="D42" s="151"/>
      <c r="E42" s="151"/>
      <c r="F42" s="151"/>
      <c r="G42" s="151"/>
      <c r="H42" s="151"/>
    </row>
    <row r="43" spans="1:8" ht="21" x14ac:dyDescent="0.35">
      <c r="A43" s="151"/>
      <c r="B43" s="151"/>
      <c r="C43" s="151"/>
      <c r="D43" s="151"/>
      <c r="E43" s="151"/>
      <c r="F43" s="151"/>
      <c r="G43" s="151"/>
      <c r="H43" s="151"/>
    </row>
    <row r="44" spans="1:8" ht="21" x14ac:dyDescent="0.35">
      <c r="A44" s="151"/>
      <c r="B44" s="151"/>
      <c r="C44" s="151"/>
      <c r="D44" s="151"/>
      <c r="E44" s="151"/>
      <c r="F44" s="151"/>
      <c r="G44" s="151"/>
      <c r="H44" s="151"/>
    </row>
    <row r="45" spans="1:8" ht="21" x14ac:dyDescent="0.35">
      <c r="A45" s="151"/>
      <c r="B45" s="151"/>
      <c r="C45" s="151"/>
      <c r="D45" s="151"/>
      <c r="E45" s="151"/>
      <c r="F45" s="151"/>
      <c r="G45" s="151"/>
      <c r="H45" s="151"/>
    </row>
    <row r="46" spans="1:8" ht="21" x14ac:dyDescent="0.35">
      <c r="A46" s="151"/>
      <c r="B46" s="151"/>
      <c r="C46" s="151"/>
      <c r="D46" s="151"/>
      <c r="E46" s="151"/>
      <c r="F46" s="151"/>
      <c r="G46" s="151"/>
      <c r="H46" s="151"/>
    </row>
    <row r="47" spans="1:8" ht="21" x14ac:dyDescent="0.35">
      <c r="A47" s="151"/>
      <c r="B47" s="151"/>
      <c r="C47" s="151"/>
      <c r="D47" s="151"/>
      <c r="E47" s="151"/>
      <c r="F47" s="151"/>
      <c r="G47" s="151"/>
      <c r="H47" s="151"/>
    </row>
    <row r="48" spans="1:8" ht="21" x14ac:dyDescent="0.35">
      <c r="A48" s="151"/>
      <c r="B48" s="151"/>
      <c r="C48" s="151"/>
      <c r="D48" s="151"/>
      <c r="E48" s="151"/>
      <c r="F48" s="151"/>
      <c r="G48" s="151"/>
      <c r="H48" s="151"/>
    </row>
    <row r="49" spans="1:8" ht="21" x14ac:dyDescent="0.35">
      <c r="A49" s="151"/>
      <c r="B49" s="151"/>
      <c r="C49" s="151"/>
      <c r="D49" s="151"/>
      <c r="E49" s="151"/>
      <c r="F49" s="151"/>
      <c r="G49" s="151"/>
      <c r="H49" s="151"/>
    </row>
    <row r="50" spans="1:8" ht="21" x14ac:dyDescent="0.35">
      <c r="A50" s="151"/>
      <c r="B50" s="151"/>
      <c r="C50" s="151"/>
      <c r="D50" s="151"/>
      <c r="E50" s="151"/>
      <c r="F50" s="151"/>
      <c r="G50" s="151"/>
      <c r="H50" s="151"/>
    </row>
    <row r="51" spans="1:8" ht="21" x14ac:dyDescent="0.35">
      <c r="A51" s="151"/>
      <c r="B51" s="151"/>
      <c r="C51" s="151"/>
      <c r="D51" s="151"/>
      <c r="E51" s="151"/>
      <c r="F51" s="151"/>
      <c r="G51" s="151"/>
      <c r="H51" s="151"/>
    </row>
    <row r="52" spans="1:8" ht="21" x14ac:dyDescent="0.35">
      <c r="A52" s="151"/>
      <c r="B52" s="151"/>
      <c r="C52" s="151"/>
      <c r="D52" s="151"/>
      <c r="E52" s="151"/>
      <c r="F52" s="151"/>
      <c r="G52" s="151"/>
      <c r="H52" s="151"/>
    </row>
    <row r="53" spans="1:8" ht="21" x14ac:dyDescent="0.35">
      <c r="A53" s="151"/>
      <c r="B53" s="151"/>
      <c r="C53" s="151"/>
      <c r="D53" s="151"/>
      <c r="E53" s="151"/>
      <c r="F53" s="151"/>
      <c r="G53" s="151"/>
      <c r="H53" s="151"/>
    </row>
    <row r="54" spans="1:8" ht="21" x14ac:dyDescent="0.35">
      <c r="A54" s="151"/>
      <c r="B54" s="151"/>
      <c r="C54" s="151"/>
      <c r="D54" s="151"/>
      <c r="E54" s="151"/>
      <c r="F54" s="151"/>
      <c r="G54" s="151"/>
      <c r="H54" s="151"/>
    </row>
    <row r="55" spans="1:8" ht="21" x14ac:dyDescent="0.35">
      <c r="A55" s="151"/>
      <c r="B55" s="151"/>
      <c r="C55" s="151"/>
      <c r="D55" s="151"/>
      <c r="E55" s="151"/>
      <c r="F55" s="151"/>
      <c r="G55" s="151"/>
      <c r="H55" s="151"/>
    </row>
    <row r="56" spans="1:8" ht="21" x14ac:dyDescent="0.35">
      <c r="A56" s="151"/>
      <c r="B56" s="151"/>
      <c r="C56" s="151"/>
      <c r="D56" s="151"/>
      <c r="E56" s="151"/>
      <c r="F56" s="151"/>
      <c r="G56" s="151"/>
      <c r="H56" s="151"/>
    </row>
    <row r="57" spans="1:8" ht="21" x14ac:dyDescent="0.35">
      <c r="A57" s="151"/>
      <c r="B57" s="151"/>
      <c r="C57" s="151"/>
      <c r="D57" s="151"/>
      <c r="E57" s="151"/>
      <c r="F57" s="151"/>
      <c r="G57" s="151"/>
      <c r="H57" s="151"/>
    </row>
    <row r="58" spans="1:8" ht="21" x14ac:dyDescent="0.35">
      <c r="A58" s="151"/>
      <c r="B58" s="151"/>
      <c r="C58" s="151"/>
      <c r="D58" s="151"/>
      <c r="E58" s="151"/>
      <c r="F58" s="151"/>
      <c r="G58" s="151"/>
      <c r="H58" s="151"/>
    </row>
    <row r="59" spans="1:8" ht="21" x14ac:dyDescent="0.35">
      <c r="A59" s="151"/>
      <c r="B59" s="151"/>
      <c r="C59" s="151"/>
      <c r="D59" s="151"/>
      <c r="E59" s="151"/>
      <c r="F59" s="151"/>
      <c r="G59" s="151"/>
      <c r="H59" s="151"/>
    </row>
    <row r="60" spans="1:8" ht="21" x14ac:dyDescent="0.35">
      <c r="A60" s="151"/>
      <c r="B60" s="151"/>
      <c r="C60" s="151"/>
      <c r="D60" s="151"/>
      <c r="E60" s="151"/>
      <c r="F60" s="151"/>
      <c r="G60" s="151"/>
      <c r="H60" s="151"/>
    </row>
    <row r="61" spans="1:8" ht="21" x14ac:dyDescent="0.35">
      <c r="A61" s="151"/>
      <c r="B61" s="151"/>
      <c r="C61" s="151"/>
      <c r="D61" s="151"/>
      <c r="E61" s="151"/>
      <c r="F61" s="151"/>
      <c r="G61" s="151"/>
      <c r="H61" s="151"/>
    </row>
    <row r="62" spans="1:8" ht="21" x14ac:dyDescent="0.35">
      <c r="A62" s="151"/>
      <c r="B62" s="151"/>
      <c r="C62" s="151"/>
      <c r="D62" s="151"/>
      <c r="E62" s="151"/>
      <c r="F62" s="151"/>
      <c r="G62" s="151"/>
      <c r="H62" s="151"/>
    </row>
    <row r="63" spans="1:8" ht="21" x14ac:dyDescent="0.35">
      <c r="A63" s="151"/>
      <c r="B63" s="151"/>
      <c r="C63" s="151"/>
      <c r="D63" s="151"/>
      <c r="E63" s="151"/>
      <c r="F63" s="151"/>
      <c r="G63" s="151"/>
      <c r="H63" s="151"/>
    </row>
    <row r="64" spans="1:8" ht="21" x14ac:dyDescent="0.35">
      <c r="A64" s="151"/>
      <c r="B64" s="151"/>
      <c r="C64" s="151"/>
      <c r="D64" s="151"/>
      <c r="E64" s="151"/>
      <c r="F64" s="151"/>
      <c r="G64" s="151"/>
      <c r="H64" s="151"/>
    </row>
    <row r="65" spans="1:8" ht="21" x14ac:dyDescent="0.35">
      <c r="A65" s="151"/>
      <c r="B65" s="151"/>
      <c r="C65" s="151"/>
      <c r="D65" s="151"/>
      <c r="E65" s="151"/>
      <c r="F65" s="151"/>
      <c r="G65" s="151"/>
      <c r="H65" s="151"/>
    </row>
    <row r="66" spans="1:8" ht="21" x14ac:dyDescent="0.35">
      <c r="A66" s="151"/>
      <c r="B66" s="151"/>
      <c r="C66" s="151"/>
      <c r="D66" s="151"/>
      <c r="E66" s="151"/>
      <c r="F66" s="151"/>
      <c r="G66" s="151"/>
      <c r="H66" s="151"/>
    </row>
    <row r="67" spans="1:8" ht="21" x14ac:dyDescent="0.35">
      <c r="A67" s="151"/>
      <c r="B67" s="151"/>
      <c r="C67" s="151"/>
      <c r="D67" s="151"/>
      <c r="E67" s="151"/>
      <c r="F67" s="151"/>
      <c r="G67" s="151"/>
      <c r="H67" s="151"/>
    </row>
    <row r="68" spans="1:8" ht="21" x14ac:dyDescent="0.35">
      <c r="A68" s="151"/>
      <c r="B68" s="151"/>
      <c r="C68" s="151"/>
      <c r="D68" s="151"/>
      <c r="E68" s="151"/>
      <c r="F68" s="151"/>
      <c r="G68" s="151"/>
      <c r="H68" s="151"/>
    </row>
    <row r="69" spans="1:8" ht="21" x14ac:dyDescent="0.35">
      <c r="A69" s="151"/>
      <c r="B69" s="151"/>
      <c r="C69" s="151"/>
      <c r="D69" s="151"/>
      <c r="E69" s="151"/>
      <c r="F69" s="151"/>
      <c r="G69" s="151"/>
      <c r="H69" s="151"/>
    </row>
    <row r="70" spans="1:8" ht="21" x14ac:dyDescent="0.35">
      <c r="A70" s="151"/>
      <c r="B70" s="151"/>
      <c r="C70" s="151"/>
      <c r="D70" s="151"/>
      <c r="E70" s="151"/>
      <c r="F70" s="151"/>
      <c r="G70" s="151"/>
      <c r="H70" s="151"/>
    </row>
    <row r="71" spans="1:8" ht="21" x14ac:dyDescent="0.35">
      <c r="A71" s="151"/>
      <c r="B71" s="151"/>
      <c r="C71" s="151"/>
      <c r="D71" s="151"/>
      <c r="E71" s="151"/>
      <c r="F71" s="151"/>
      <c r="G71" s="151"/>
      <c r="H71" s="151"/>
    </row>
    <row r="72" spans="1:8" ht="21" x14ac:dyDescent="0.35">
      <c r="A72" s="151"/>
      <c r="B72" s="151"/>
      <c r="C72" s="151"/>
      <c r="D72" s="151"/>
      <c r="E72" s="151"/>
      <c r="F72" s="151"/>
      <c r="G72" s="151"/>
      <c r="H72" s="151"/>
    </row>
    <row r="73" spans="1:8" ht="21" x14ac:dyDescent="0.35">
      <c r="A73" s="151"/>
      <c r="B73" s="151"/>
      <c r="C73" s="151"/>
      <c r="D73" s="151"/>
      <c r="E73" s="151"/>
      <c r="F73" s="151"/>
      <c r="G73" s="151"/>
      <c r="H73" s="151"/>
    </row>
    <row r="74" spans="1:8" ht="21" x14ac:dyDescent="0.35">
      <c r="A74" s="151"/>
      <c r="B74" s="151"/>
      <c r="C74" s="151"/>
      <c r="D74" s="151"/>
      <c r="E74" s="151"/>
      <c r="F74" s="151"/>
      <c r="G74" s="151"/>
      <c r="H74" s="151"/>
    </row>
    <row r="75" spans="1:8" ht="21" x14ac:dyDescent="0.35">
      <c r="A75" s="151"/>
      <c r="B75" s="151"/>
      <c r="C75" s="151"/>
      <c r="D75" s="151"/>
      <c r="E75" s="151"/>
      <c r="F75" s="151"/>
      <c r="G75" s="151"/>
      <c r="H75" s="151"/>
    </row>
    <row r="76" spans="1:8" ht="21" x14ac:dyDescent="0.35">
      <c r="A76" s="151"/>
      <c r="B76" s="151"/>
      <c r="C76" s="151"/>
      <c r="D76" s="151"/>
      <c r="E76" s="151"/>
      <c r="F76" s="151"/>
      <c r="G76" s="151"/>
      <c r="H76" s="151"/>
    </row>
    <row r="77" spans="1:8" ht="21" x14ac:dyDescent="0.35">
      <c r="A77" s="151"/>
      <c r="B77" s="151"/>
      <c r="C77" s="151"/>
      <c r="D77" s="151"/>
      <c r="E77" s="151"/>
      <c r="F77" s="151"/>
      <c r="G77" s="151"/>
      <c r="H77" s="151"/>
    </row>
    <row r="78" spans="1:8" ht="21" x14ac:dyDescent="0.35">
      <c r="A78" s="151"/>
      <c r="B78" s="151"/>
      <c r="C78" s="151"/>
      <c r="D78" s="151"/>
      <c r="E78" s="151"/>
      <c r="F78" s="151"/>
      <c r="G78" s="151"/>
      <c r="H78" s="151"/>
    </row>
    <row r="79" spans="1:8" ht="21" x14ac:dyDescent="0.35">
      <c r="A79" s="151"/>
      <c r="B79" s="151"/>
      <c r="C79" s="151"/>
      <c r="D79" s="151"/>
      <c r="E79" s="151"/>
      <c r="F79" s="151"/>
      <c r="G79" s="151"/>
      <c r="H79" s="151"/>
    </row>
    <row r="80" spans="1:8" ht="21" x14ac:dyDescent="0.35">
      <c r="A80" s="151"/>
      <c r="B80" s="151"/>
      <c r="C80" s="151"/>
      <c r="D80" s="151"/>
      <c r="E80" s="151"/>
      <c r="F80" s="151"/>
      <c r="G80" s="151"/>
      <c r="H80" s="151"/>
    </row>
    <row r="81" spans="1:8" ht="21" x14ac:dyDescent="0.35">
      <c r="A81" s="151"/>
      <c r="B81" s="151"/>
      <c r="C81" s="151"/>
      <c r="D81" s="151"/>
      <c r="E81" s="151"/>
      <c r="F81" s="151"/>
      <c r="G81" s="151"/>
      <c r="H81" s="151"/>
    </row>
    <row r="82" spans="1:8" ht="21" x14ac:dyDescent="0.35">
      <c r="A82" s="151"/>
      <c r="B82" s="151"/>
      <c r="C82" s="151"/>
      <c r="D82" s="151"/>
      <c r="E82" s="151"/>
      <c r="F82" s="151"/>
      <c r="G82" s="151"/>
      <c r="H82" s="151"/>
    </row>
    <row r="83" spans="1:8" ht="21" x14ac:dyDescent="0.35">
      <c r="A83" s="151"/>
      <c r="B83" s="151"/>
      <c r="C83" s="151"/>
      <c r="D83" s="151"/>
      <c r="E83" s="151"/>
      <c r="F83" s="151"/>
      <c r="G83" s="151"/>
      <c r="H83" s="151"/>
    </row>
    <row r="84" spans="1:8" ht="21" x14ac:dyDescent="0.35">
      <c r="A84" s="151"/>
      <c r="B84" s="151"/>
      <c r="C84" s="151"/>
      <c r="D84" s="151"/>
      <c r="E84" s="151"/>
      <c r="F84" s="151"/>
      <c r="G84" s="151"/>
      <c r="H84" s="151"/>
    </row>
    <row r="85" spans="1:8" ht="21" x14ac:dyDescent="0.35">
      <c r="A85" s="151"/>
      <c r="B85" s="151"/>
      <c r="C85" s="151"/>
      <c r="D85" s="151"/>
      <c r="E85" s="151"/>
      <c r="F85" s="151"/>
      <c r="G85" s="151"/>
      <c r="H85" s="151"/>
    </row>
    <row r="86" spans="1:8" ht="21" x14ac:dyDescent="0.35">
      <c r="A86" s="151"/>
      <c r="B86" s="151"/>
      <c r="C86" s="151"/>
      <c r="D86" s="151"/>
      <c r="E86" s="151"/>
      <c r="F86" s="151"/>
      <c r="G86" s="151"/>
      <c r="H86" s="151"/>
    </row>
    <row r="87" spans="1:8" ht="21" x14ac:dyDescent="0.35">
      <c r="A87" s="151"/>
      <c r="B87" s="151"/>
      <c r="C87" s="151"/>
      <c r="D87" s="151"/>
      <c r="E87" s="151"/>
      <c r="F87" s="151"/>
      <c r="G87" s="151"/>
      <c r="H87" s="151"/>
    </row>
    <row r="88" spans="1:8" ht="21" x14ac:dyDescent="0.35">
      <c r="A88" s="151"/>
      <c r="B88" s="151"/>
      <c r="C88" s="151"/>
      <c r="D88" s="151"/>
      <c r="E88" s="151"/>
      <c r="F88" s="151"/>
      <c r="G88" s="151"/>
      <c r="H88" s="151"/>
    </row>
    <row r="89" spans="1:8" ht="21" x14ac:dyDescent="0.35">
      <c r="A89" s="151"/>
      <c r="B89" s="151"/>
      <c r="C89" s="151"/>
      <c r="D89" s="151"/>
      <c r="E89" s="151"/>
      <c r="F89" s="151"/>
      <c r="G89" s="151"/>
      <c r="H89" s="151"/>
    </row>
    <row r="90" spans="1:8" ht="21" x14ac:dyDescent="0.35">
      <c r="A90" s="151"/>
      <c r="B90" s="151"/>
      <c r="C90" s="151"/>
      <c r="D90" s="151"/>
      <c r="E90" s="151"/>
      <c r="F90" s="151"/>
      <c r="G90" s="151"/>
      <c r="H90" s="151"/>
    </row>
  </sheetData>
  <mergeCells count="4">
    <mergeCell ref="A1:H1"/>
    <mergeCell ref="B24:C24"/>
    <mergeCell ref="B4:C4"/>
    <mergeCell ref="B13:C13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BE35-0E7B-48E5-AE7F-5E1FD9B2864F}">
  <dimension ref="A1:H18"/>
  <sheetViews>
    <sheetView topLeftCell="A4" workbookViewId="0">
      <selection activeCell="E14" sqref="E14"/>
    </sheetView>
  </sheetViews>
  <sheetFormatPr defaultRowHeight="18.75" x14ac:dyDescent="0.3"/>
  <cols>
    <col min="1" max="1" width="3" style="150" customWidth="1"/>
    <col min="2" max="2" width="3.140625" style="150" customWidth="1"/>
    <col min="3" max="3" width="4.7109375" style="150" customWidth="1"/>
    <col min="4" max="4" width="3" style="150" customWidth="1"/>
    <col min="5" max="5" width="51" style="150" customWidth="1"/>
    <col min="6" max="6" width="17.7109375" style="150" customWidth="1"/>
    <col min="7" max="7" width="1.28515625" style="150" customWidth="1"/>
    <col min="8" max="8" width="17.7109375" style="150" customWidth="1"/>
    <col min="9" max="256" width="9.140625" style="150"/>
    <col min="257" max="257" width="3" style="150" customWidth="1"/>
    <col min="258" max="258" width="3.140625" style="150" customWidth="1"/>
    <col min="259" max="259" width="4.7109375" style="150" customWidth="1"/>
    <col min="260" max="260" width="3" style="150" customWidth="1"/>
    <col min="261" max="261" width="51" style="150" customWidth="1"/>
    <col min="262" max="262" width="17.7109375" style="150" customWidth="1"/>
    <col min="263" max="263" width="1.28515625" style="150" customWidth="1"/>
    <col min="264" max="264" width="17.7109375" style="150" customWidth="1"/>
    <col min="265" max="512" width="9.140625" style="150"/>
    <col min="513" max="513" width="3" style="150" customWidth="1"/>
    <col min="514" max="514" width="3.140625" style="150" customWidth="1"/>
    <col min="515" max="515" width="4.7109375" style="150" customWidth="1"/>
    <col min="516" max="516" width="3" style="150" customWidth="1"/>
    <col min="517" max="517" width="51" style="150" customWidth="1"/>
    <col min="518" max="518" width="17.7109375" style="150" customWidth="1"/>
    <col min="519" max="519" width="1.28515625" style="150" customWidth="1"/>
    <col min="520" max="520" width="17.7109375" style="150" customWidth="1"/>
    <col min="521" max="768" width="9.140625" style="150"/>
    <col min="769" max="769" width="3" style="150" customWidth="1"/>
    <col min="770" max="770" width="3.140625" style="150" customWidth="1"/>
    <col min="771" max="771" width="4.7109375" style="150" customWidth="1"/>
    <col min="772" max="772" width="3" style="150" customWidth="1"/>
    <col min="773" max="773" width="51" style="150" customWidth="1"/>
    <col min="774" max="774" width="17.7109375" style="150" customWidth="1"/>
    <col min="775" max="775" width="1.28515625" style="150" customWidth="1"/>
    <col min="776" max="776" width="17.7109375" style="150" customWidth="1"/>
    <col min="777" max="1024" width="9.140625" style="150"/>
    <col min="1025" max="1025" width="3" style="150" customWidth="1"/>
    <col min="1026" max="1026" width="3.140625" style="150" customWidth="1"/>
    <col min="1027" max="1027" width="4.7109375" style="150" customWidth="1"/>
    <col min="1028" max="1028" width="3" style="150" customWidth="1"/>
    <col min="1029" max="1029" width="51" style="150" customWidth="1"/>
    <col min="1030" max="1030" width="17.7109375" style="150" customWidth="1"/>
    <col min="1031" max="1031" width="1.28515625" style="150" customWidth="1"/>
    <col min="1032" max="1032" width="17.7109375" style="150" customWidth="1"/>
    <col min="1033" max="1280" width="9.140625" style="150"/>
    <col min="1281" max="1281" width="3" style="150" customWidth="1"/>
    <col min="1282" max="1282" width="3.140625" style="150" customWidth="1"/>
    <col min="1283" max="1283" width="4.7109375" style="150" customWidth="1"/>
    <col min="1284" max="1284" width="3" style="150" customWidth="1"/>
    <col min="1285" max="1285" width="51" style="150" customWidth="1"/>
    <col min="1286" max="1286" width="17.7109375" style="150" customWidth="1"/>
    <col min="1287" max="1287" width="1.28515625" style="150" customWidth="1"/>
    <col min="1288" max="1288" width="17.7109375" style="150" customWidth="1"/>
    <col min="1289" max="1536" width="9.140625" style="150"/>
    <col min="1537" max="1537" width="3" style="150" customWidth="1"/>
    <col min="1538" max="1538" width="3.140625" style="150" customWidth="1"/>
    <col min="1539" max="1539" width="4.7109375" style="150" customWidth="1"/>
    <col min="1540" max="1540" width="3" style="150" customWidth="1"/>
    <col min="1541" max="1541" width="51" style="150" customWidth="1"/>
    <col min="1542" max="1542" width="17.7109375" style="150" customWidth="1"/>
    <col min="1543" max="1543" width="1.28515625" style="150" customWidth="1"/>
    <col min="1544" max="1544" width="17.7109375" style="150" customWidth="1"/>
    <col min="1545" max="1792" width="9.140625" style="150"/>
    <col min="1793" max="1793" width="3" style="150" customWidth="1"/>
    <col min="1794" max="1794" width="3.140625" style="150" customWidth="1"/>
    <col min="1795" max="1795" width="4.7109375" style="150" customWidth="1"/>
    <col min="1796" max="1796" width="3" style="150" customWidth="1"/>
    <col min="1797" max="1797" width="51" style="150" customWidth="1"/>
    <col min="1798" max="1798" width="17.7109375" style="150" customWidth="1"/>
    <col min="1799" max="1799" width="1.28515625" style="150" customWidth="1"/>
    <col min="1800" max="1800" width="17.7109375" style="150" customWidth="1"/>
    <col min="1801" max="2048" width="9.140625" style="150"/>
    <col min="2049" max="2049" width="3" style="150" customWidth="1"/>
    <col min="2050" max="2050" width="3.140625" style="150" customWidth="1"/>
    <col min="2051" max="2051" width="4.7109375" style="150" customWidth="1"/>
    <col min="2052" max="2052" width="3" style="150" customWidth="1"/>
    <col min="2053" max="2053" width="51" style="150" customWidth="1"/>
    <col min="2054" max="2054" width="17.7109375" style="150" customWidth="1"/>
    <col min="2055" max="2055" width="1.28515625" style="150" customWidth="1"/>
    <col min="2056" max="2056" width="17.7109375" style="150" customWidth="1"/>
    <col min="2057" max="2304" width="9.140625" style="150"/>
    <col min="2305" max="2305" width="3" style="150" customWidth="1"/>
    <col min="2306" max="2306" width="3.140625" style="150" customWidth="1"/>
    <col min="2307" max="2307" width="4.7109375" style="150" customWidth="1"/>
    <col min="2308" max="2308" width="3" style="150" customWidth="1"/>
    <col min="2309" max="2309" width="51" style="150" customWidth="1"/>
    <col min="2310" max="2310" width="17.7109375" style="150" customWidth="1"/>
    <col min="2311" max="2311" width="1.28515625" style="150" customWidth="1"/>
    <col min="2312" max="2312" width="17.7109375" style="150" customWidth="1"/>
    <col min="2313" max="2560" width="9.140625" style="150"/>
    <col min="2561" max="2561" width="3" style="150" customWidth="1"/>
    <col min="2562" max="2562" width="3.140625" style="150" customWidth="1"/>
    <col min="2563" max="2563" width="4.7109375" style="150" customWidth="1"/>
    <col min="2564" max="2564" width="3" style="150" customWidth="1"/>
    <col min="2565" max="2565" width="51" style="150" customWidth="1"/>
    <col min="2566" max="2566" width="17.7109375" style="150" customWidth="1"/>
    <col min="2567" max="2567" width="1.28515625" style="150" customWidth="1"/>
    <col min="2568" max="2568" width="17.7109375" style="150" customWidth="1"/>
    <col min="2569" max="2816" width="9.140625" style="150"/>
    <col min="2817" max="2817" width="3" style="150" customWidth="1"/>
    <col min="2818" max="2818" width="3.140625" style="150" customWidth="1"/>
    <col min="2819" max="2819" width="4.7109375" style="150" customWidth="1"/>
    <col min="2820" max="2820" width="3" style="150" customWidth="1"/>
    <col min="2821" max="2821" width="51" style="150" customWidth="1"/>
    <col min="2822" max="2822" width="17.7109375" style="150" customWidth="1"/>
    <col min="2823" max="2823" width="1.28515625" style="150" customWidth="1"/>
    <col min="2824" max="2824" width="17.7109375" style="150" customWidth="1"/>
    <col min="2825" max="3072" width="9.140625" style="150"/>
    <col min="3073" max="3073" width="3" style="150" customWidth="1"/>
    <col min="3074" max="3074" width="3.140625" style="150" customWidth="1"/>
    <col min="3075" max="3075" width="4.7109375" style="150" customWidth="1"/>
    <col min="3076" max="3076" width="3" style="150" customWidth="1"/>
    <col min="3077" max="3077" width="51" style="150" customWidth="1"/>
    <col min="3078" max="3078" width="17.7109375" style="150" customWidth="1"/>
    <col min="3079" max="3079" width="1.28515625" style="150" customWidth="1"/>
    <col min="3080" max="3080" width="17.7109375" style="150" customWidth="1"/>
    <col min="3081" max="3328" width="9.140625" style="150"/>
    <col min="3329" max="3329" width="3" style="150" customWidth="1"/>
    <col min="3330" max="3330" width="3.140625" style="150" customWidth="1"/>
    <col min="3331" max="3331" width="4.7109375" style="150" customWidth="1"/>
    <col min="3332" max="3332" width="3" style="150" customWidth="1"/>
    <col min="3333" max="3333" width="51" style="150" customWidth="1"/>
    <col min="3334" max="3334" width="17.7109375" style="150" customWidth="1"/>
    <col min="3335" max="3335" width="1.28515625" style="150" customWidth="1"/>
    <col min="3336" max="3336" width="17.7109375" style="150" customWidth="1"/>
    <col min="3337" max="3584" width="9.140625" style="150"/>
    <col min="3585" max="3585" width="3" style="150" customWidth="1"/>
    <col min="3586" max="3586" width="3.140625" style="150" customWidth="1"/>
    <col min="3587" max="3587" width="4.7109375" style="150" customWidth="1"/>
    <col min="3588" max="3588" width="3" style="150" customWidth="1"/>
    <col min="3589" max="3589" width="51" style="150" customWidth="1"/>
    <col min="3590" max="3590" width="17.7109375" style="150" customWidth="1"/>
    <col min="3591" max="3591" width="1.28515625" style="150" customWidth="1"/>
    <col min="3592" max="3592" width="17.7109375" style="150" customWidth="1"/>
    <col min="3593" max="3840" width="9.140625" style="150"/>
    <col min="3841" max="3841" width="3" style="150" customWidth="1"/>
    <col min="3842" max="3842" width="3.140625" style="150" customWidth="1"/>
    <col min="3843" max="3843" width="4.7109375" style="150" customWidth="1"/>
    <col min="3844" max="3844" width="3" style="150" customWidth="1"/>
    <col min="3845" max="3845" width="51" style="150" customWidth="1"/>
    <col min="3846" max="3846" width="17.7109375" style="150" customWidth="1"/>
    <col min="3847" max="3847" width="1.28515625" style="150" customWidth="1"/>
    <col min="3848" max="3848" width="17.7109375" style="150" customWidth="1"/>
    <col min="3849" max="4096" width="9.140625" style="150"/>
    <col min="4097" max="4097" width="3" style="150" customWidth="1"/>
    <col min="4098" max="4098" width="3.140625" style="150" customWidth="1"/>
    <col min="4099" max="4099" width="4.7109375" style="150" customWidth="1"/>
    <col min="4100" max="4100" width="3" style="150" customWidth="1"/>
    <col min="4101" max="4101" width="51" style="150" customWidth="1"/>
    <col min="4102" max="4102" width="17.7109375" style="150" customWidth="1"/>
    <col min="4103" max="4103" width="1.28515625" style="150" customWidth="1"/>
    <col min="4104" max="4104" width="17.7109375" style="150" customWidth="1"/>
    <col min="4105" max="4352" width="9.140625" style="150"/>
    <col min="4353" max="4353" width="3" style="150" customWidth="1"/>
    <col min="4354" max="4354" width="3.140625" style="150" customWidth="1"/>
    <col min="4355" max="4355" width="4.7109375" style="150" customWidth="1"/>
    <col min="4356" max="4356" width="3" style="150" customWidth="1"/>
    <col min="4357" max="4357" width="51" style="150" customWidth="1"/>
    <col min="4358" max="4358" width="17.7109375" style="150" customWidth="1"/>
    <col min="4359" max="4359" width="1.28515625" style="150" customWidth="1"/>
    <col min="4360" max="4360" width="17.7109375" style="150" customWidth="1"/>
    <col min="4361" max="4608" width="9.140625" style="150"/>
    <col min="4609" max="4609" width="3" style="150" customWidth="1"/>
    <col min="4610" max="4610" width="3.140625" style="150" customWidth="1"/>
    <col min="4611" max="4611" width="4.7109375" style="150" customWidth="1"/>
    <col min="4612" max="4612" width="3" style="150" customWidth="1"/>
    <col min="4613" max="4613" width="51" style="150" customWidth="1"/>
    <col min="4614" max="4614" width="17.7109375" style="150" customWidth="1"/>
    <col min="4615" max="4615" width="1.28515625" style="150" customWidth="1"/>
    <col min="4616" max="4616" width="17.7109375" style="150" customWidth="1"/>
    <col min="4617" max="4864" width="9.140625" style="150"/>
    <col min="4865" max="4865" width="3" style="150" customWidth="1"/>
    <col min="4866" max="4866" width="3.140625" style="150" customWidth="1"/>
    <col min="4867" max="4867" width="4.7109375" style="150" customWidth="1"/>
    <col min="4868" max="4868" width="3" style="150" customWidth="1"/>
    <col min="4869" max="4869" width="51" style="150" customWidth="1"/>
    <col min="4870" max="4870" width="17.7109375" style="150" customWidth="1"/>
    <col min="4871" max="4871" width="1.28515625" style="150" customWidth="1"/>
    <col min="4872" max="4872" width="17.7109375" style="150" customWidth="1"/>
    <col min="4873" max="5120" width="9.140625" style="150"/>
    <col min="5121" max="5121" width="3" style="150" customWidth="1"/>
    <col min="5122" max="5122" width="3.140625" style="150" customWidth="1"/>
    <col min="5123" max="5123" width="4.7109375" style="150" customWidth="1"/>
    <col min="5124" max="5124" width="3" style="150" customWidth="1"/>
    <col min="5125" max="5125" width="51" style="150" customWidth="1"/>
    <col min="5126" max="5126" width="17.7109375" style="150" customWidth="1"/>
    <col min="5127" max="5127" width="1.28515625" style="150" customWidth="1"/>
    <col min="5128" max="5128" width="17.7109375" style="150" customWidth="1"/>
    <col min="5129" max="5376" width="9.140625" style="150"/>
    <col min="5377" max="5377" width="3" style="150" customWidth="1"/>
    <col min="5378" max="5378" width="3.140625" style="150" customWidth="1"/>
    <col min="5379" max="5379" width="4.7109375" style="150" customWidth="1"/>
    <col min="5380" max="5380" width="3" style="150" customWidth="1"/>
    <col min="5381" max="5381" width="51" style="150" customWidth="1"/>
    <col min="5382" max="5382" width="17.7109375" style="150" customWidth="1"/>
    <col min="5383" max="5383" width="1.28515625" style="150" customWidth="1"/>
    <col min="5384" max="5384" width="17.7109375" style="150" customWidth="1"/>
    <col min="5385" max="5632" width="9.140625" style="150"/>
    <col min="5633" max="5633" width="3" style="150" customWidth="1"/>
    <col min="5634" max="5634" width="3.140625" style="150" customWidth="1"/>
    <col min="5635" max="5635" width="4.7109375" style="150" customWidth="1"/>
    <col min="5636" max="5636" width="3" style="150" customWidth="1"/>
    <col min="5637" max="5637" width="51" style="150" customWidth="1"/>
    <col min="5638" max="5638" width="17.7109375" style="150" customWidth="1"/>
    <col min="5639" max="5639" width="1.28515625" style="150" customWidth="1"/>
    <col min="5640" max="5640" width="17.7109375" style="150" customWidth="1"/>
    <col min="5641" max="5888" width="9.140625" style="150"/>
    <col min="5889" max="5889" width="3" style="150" customWidth="1"/>
    <col min="5890" max="5890" width="3.140625" style="150" customWidth="1"/>
    <col min="5891" max="5891" width="4.7109375" style="150" customWidth="1"/>
    <col min="5892" max="5892" width="3" style="150" customWidth="1"/>
    <col min="5893" max="5893" width="51" style="150" customWidth="1"/>
    <col min="5894" max="5894" width="17.7109375" style="150" customWidth="1"/>
    <col min="5895" max="5895" width="1.28515625" style="150" customWidth="1"/>
    <col min="5896" max="5896" width="17.7109375" style="150" customWidth="1"/>
    <col min="5897" max="6144" width="9.140625" style="150"/>
    <col min="6145" max="6145" width="3" style="150" customWidth="1"/>
    <col min="6146" max="6146" width="3.140625" style="150" customWidth="1"/>
    <col min="6147" max="6147" width="4.7109375" style="150" customWidth="1"/>
    <col min="6148" max="6148" width="3" style="150" customWidth="1"/>
    <col min="6149" max="6149" width="51" style="150" customWidth="1"/>
    <col min="6150" max="6150" width="17.7109375" style="150" customWidth="1"/>
    <col min="6151" max="6151" width="1.28515625" style="150" customWidth="1"/>
    <col min="6152" max="6152" width="17.7109375" style="150" customWidth="1"/>
    <col min="6153" max="6400" width="9.140625" style="150"/>
    <col min="6401" max="6401" width="3" style="150" customWidth="1"/>
    <col min="6402" max="6402" width="3.140625" style="150" customWidth="1"/>
    <col min="6403" max="6403" width="4.7109375" style="150" customWidth="1"/>
    <col min="6404" max="6404" width="3" style="150" customWidth="1"/>
    <col min="6405" max="6405" width="51" style="150" customWidth="1"/>
    <col min="6406" max="6406" width="17.7109375" style="150" customWidth="1"/>
    <col min="6407" max="6407" width="1.28515625" style="150" customWidth="1"/>
    <col min="6408" max="6408" width="17.7109375" style="150" customWidth="1"/>
    <col min="6409" max="6656" width="9.140625" style="150"/>
    <col min="6657" max="6657" width="3" style="150" customWidth="1"/>
    <col min="6658" max="6658" width="3.140625" style="150" customWidth="1"/>
    <col min="6659" max="6659" width="4.7109375" style="150" customWidth="1"/>
    <col min="6660" max="6660" width="3" style="150" customWidth="1"/>
    <col min="6661" max="6661" width="51" style="150" customWidth="1"/>
    <col min="6662" max="6662" width="17.7109375" style="150" customWidth="1"/>
    <col min="6663" max="6663" width="1.28515625" style="150" customWidth="1"/>
    <col min="6664" max="6664" width="17.7109375" style="150" customWidth="1"/>
    <col min="6665" max="6912" width="9.140625" style="150"/>
    <col min="6913" max="6913" width="3" style="150" customWidth="1"/>
    <col min="6914" max="6914" width="3.140625" style="150" customWidth="1"/>
    <col min="6915" max="6915" width="4.7109375" style="150" customWidth="1"/>
    <col min="6916" max="6916" width="3" style="150" customWidth="1"/>
    <col min="6917" max="6917" width="51" style="150" customWidth="1"/>
    <col min="6918" max="6918" width="17.7109375" style="150" customWidth="1"/>
    <col min="6919" max="6919" width="1.28515625" style="150" customWidth="1"/>
    <col min="6920" max="6920" width="17.7109375" style="150" customWidth="1"/>
    <col min="6921" max="7168" width="9.140625" style="150"/>
    <col min="7169" max="7169" width="3" style="150" customWidth="1"/>
    <col min="7170" max="7170" width="3.140625" style="150" customWidth="1"/>
    <col min="7171" max="7171" width="4.7109375" style="150" customWidth="1"/>
    <col min="7172" max="7172" width="3" style="150" customWidth="1"/>
    <col min="7173" max="7173" width="51" style="150" customWidth="1"/>
    <col min="7174" max="7174" width="17.7109375" style="150" customWidth="1"/>
    <col min="7175" max="7175" width="1.28515625" style="150" customWidth="1"/>
    <col min="7176" max="7176" width="17.7109375" style="150" customWidth="1"/>
    <col min="7177" max="7424" width="9.140625" style="150"/>
    <col min="7425" max="7425" width="3" style="150" customWidth="1"/>
    <col min="7426" max="7426" width="3.140625" style="150" customWidth="1"/>
    <col min="7427" max="7427" width="4.7109375" style="150" customWidth="1"/>
    <col min="7428" max="7428" width="3" style="150" customWidth="1"/>
    <col min="7429" max="7429" width="51" style="150" customWidth="1"/>
    <col min="7430" max="7430" width="17.7109375" style="150" customWidth="1"/>
    <col min="7431" max="7431" width="1.28515625" style="150" customWidth="1"/>
    <col min="7432" max="7432" width="17.7109375" style="150" customWidth="1"/>
    <col min="7433" max="7680" width="9.140625" style="150"/>
    <col min="7681" max="7681" width="3" style="150" customWidth="1"/>
    <col min="7682" max="7682" width="3.140625" style="150" customWidth="1"/>
    <col min="7683" max="7683" width="4.7109375" style="150" customWidth="1"/>
    <col min="7684" max="7684" width="3" style="150" customWidth="1"/>
    <col min="7685" max="7685" width="51" style="150" customWidth="1"/>
    <col min="7686" max="7686" width="17.7109375" style="150" customWidth="1"/>
    <col min="7687" max="7687" width="1.28515625" style="150" customWidth="1"/>
    <col min="7688" max="7688" width="17.7109375" style="150" customWidth="1"/>
    <col min="7689" max="7936" width="9.140625" style="150"/>
    <col min="7937" max="7937" width="3" style="150" customWidth="1"/>
    <col min="7938" max="7938" width="3.140625" style="150" customWidth="1"/>
    <col min="7939" max="7939" width="4.7109375" style="150" customWidth="1"/>
    <col min="7940" max="7940" width="3" style="150" customWidth="1"/>
    <col min="7941" max="7941" width="51" style="150" customWidth="1"/>
    <col min="7942" max="7942" width="17.7109375" style="150" customWidth="1"/>
    <col min="7943" max="7943" width="1.28515625" style="150" customWidth="1"/>
    <col min="7944" max="7944" width="17.7109375" style="150" customWidth="1"/>
    <col min="7945" max="8192" width="9.140625" style="150"/>
    <col min="8193" max="8193" width="3" style="150" customWidth="1"/>
    <col min="8194" max="8194" width="3.140625" style="150" customWidth="1"/>
    <col min="8195" max="8195" width="4.7109375" style="150" customWidth="1"/>
    <col min="8196" max="8196" width="3" style="150" customWidth="1"/>
    <col min="8197" max="8197" width="51" style="150" customWidth="1"/>
    <col min="8198" max="8198" width="17.7109375" style="150" customWidth="1"/>
    <col min="8199" max="8199" width="1.28515625" style="150" customWidth="1"/>
    <col min="8200" max="8200" width="17.7109375" style="150" customWidth="1"/>
    <col min="8201" max="8448" width="9.140625" style="150"/>
    <col min="8449" max="8449" width="3" style="150" customWidth="1"/>
    <col min="8450" max="8450" width="3.140625" style="150" customWidth="1"/>
    <col min="8451" max="8451" width="4.7109375" style="150" customWidth="1"/>
    <col min="8452" max="8452" width="3" style="150" customWidth="1"/>
    <col min="8453" max="8453" width="51" style="150" customWidth="1"/>
    <col min="8454" max="8454" width="17.7109375" style="150" customWidth="1"/>
    <col min="8455" max="8455" width="1.28515625" style="150" customWidth="1"/>
    <col min="8456" max="8456" width="17.7109375" style="150" customWidth="1"/>
    <col min="8457" max="8704" width="9.140625" style="150"/>
    <col min="8705" max="8705" width="3" style="150" customWidth="1"/>
    <col min="8706" max="8706" width="3.140625" style="150" customWidth="1"/>
    <col min="8707" max="8707" width="4.7109375" style="150" customWidth="1"/>
    <col min="8708" max="8708" width="3" style="150" customWidth="1"/>
    <col min="8709" max="8709" width="51" style="150" customWidth="1"/>
    <col min="8710" max="8710" width="17.7109375" style="150" customWidth="1"/>
    <col min="8711" max="8711" width="1.28515625" style="150" customWidth="1"/>
    <col min="8712" max="8712" width="17.7109375" style="150" customWidth="1"/>
    <col min="8713" max="8960" width="9.140625" style="150"/>
    <col min="8961" max="8961" width="3" style="150" customWidth="1"/>
    <col min="8962" max="8962" width="3.140625" style="150" customWidth="1"/>
    <col min="8963" max="8963" width="4.7109375" style="150" customWidth="1"/>
    <col min="8964" max="8964" width="3" style="150" customWidth="1"/>
    <col min="8965" max="8965" width="51" style="150" customWidth="1"/>
    <col min="8966" max="8966" width="17.7109375" style="150" customWidth="1"/>
    <col min="8967" max="8967" width="1.28515625" style="150" customWidth="1"/>
    <col min="8968" max="8968" width="17.7109375" style="150" customWidth="1"/>
    <col min="8969" max="9216" width="9.140625" style="150"/>
    <col min="9217" max="9217" width="3" style="150" customWidth="1"/>
    <col min="9218" max="9218" width="3.140625" style="150" customWidth="1"/>
    <col min="9219" max="9219" width="4.7109375" style="150" customWidth="1"/>
    <col min="9220" max="9220" width="3" style="150" customWidth="1"/>
    <col min="9221" max="9221" width="51" style="150" customWidth="1"/>
    <col min="9222" max="9222" width="17.7109375" style="150" customWidth="1"/>
    <col min="9223" max="9223" width="1.28515625" style="150" customWidth="1"/>
    <col min="9224" max="9224" width="17.7109375" style="150" customWidth="1"/>
    <col min="9225" max="9472" width="9.140625" style="150"/>
    <col min="9473" max="9473" width="3" style="150" customWidth="1"/>
    <col min="9474" max="9474" width="3.140625" style="150" customWidth="1"/>
    <col min="9475" max="9475" width="4.7109375" style="150" customWidth="1"/>
    <col min="9476" max="9476" width="3" style="150" customWidth="1"/>
    <col min="9477" max="9477" width="51" style="150" customWidth="1"/>
    <col min="9478" max="9478" width="17.7109375" style="150" customWidth="1"/>
    <col min="9479" max="9479" width="1.28515625" style="150" customWidth="1"/>
    <col min="9480" max="9480" width="17.7109375" style="150" customWidth="1"/>
    <col min="9481" max="9728" width="9.140625" style="150"/>
    <col min="9729" max="9729" width="3" style="150" customWidth="1"/>
    <col min="9730" max="9730" width="3.140625" style="150" customWidth="1"/>
    <col min="9731" max="9731" width="4.7109375" style="150" customWidth="1"/>
    <col min="9732" max="9732" width="3" style="150" customWidth="1"/>
    <col min="9733" max="9733" width="51" style="150" customWidth="1"/>
    <col min="9734" max="9734" width="17.7109375" style="150" customWidth="1"/>
    <col min="9735" max="9735" width="1.28515625" style="150" customWidth="1"/>
    <col min="9736" max="9736" width="17.7109375" style="150" customWidth="1"/>
    <col min="9737" max="9984" width="9.140625" style="150"/>
    <col min="9985" max="9985" width="3" style="150" customWidth="1"/>
    <col min="9986" max="9986" width="3.140625" style="150" customWidth="1"/>
    <col min="9987" max="9987" width="4.7109375" style="150" customWidth="1"/>
    <col min="9988" max="9988" width="3" style="150" customWidth="1"/>
    <col min="9989" max="9989" width="51" style="150" customWidth="1"/>
    <col min="9990" max="9990" width="17.7109375" style="150" customWidth="1"/>
    <col min="9991" max="9991" width="1.28515625" style="150" customWidth="1"/>
    <col min="9992" max="9992" width="17.7109375" style="150" customWidth="1"/>
    <col min="9993" max="10240" width="9.140625" style="150"/>
    <col min="10241" max="10241" width="3" style="150" customWidth="1"/>
    <col min="10242" max="10242" width="3.140625" style="150" customWidth="1"/>
    <col min="10243" max="10243" width="4.7109375" style="150" customWidth="1"/>
    <col min="10244" max="10244" width="3" style="150" customWidth="1"/>
    <col min="10245" max="10245" width="51" style="150" customWidth="1"/>
    <col min="10246" max="10246" width="17.7109375" style="150" customWidth="1"/>
    <col min="10247" max="10247" width="1.28515625" style="150" customWidth="1"/>
    <col min="10248" max="10248" width="17.7109375" style="150" customWidth="1"/>
    <col min="10249" max="10496" width="9.140625" style="150"/>
    <col min="10497" max="10497" width="3" style="150" customWidth="1"/>
    <col min="10498" max="10498" width="3.140625" style="150" customWidth="1"/>
    <col min="10499" max="10499" width="4.7109375" style="150" customWidth="1"/>
    <col min="10500" max="10500" width="3" style="150" customWidth="1"/>
    <col min="10501" max="10501" width="51" style="150" customWidth="1"/>
    <col min="10502" max="10502" width="17.7109375" style="150" customWidth="1"/>
    <col min="10503" max="10503" width="1.28515625" style="150" customWidth="1"/>
    <col min="10504" max="10504" width="17.7109375" style="150" customWidth="1"/>
    <col min="10505" max="10752" width="9.140625" style="150"/>
    <col min="10753" max="10753" width="3" style="150" customWidth="1"/>
    <col min="10754" max="10754" width="3.140625" style="150" customWidth="1"/>
    <col min="10755" max="10755" width="4.7109375" style="150" customWidth="1"/>
    <col min="10756" max="10756" width="3" style="150" customWidth="1"/>
    <col min="10757" max="10757" width="51" style="150" customWidth="1"/>
    <col min="10758" max="10758" width="17.7109375" style="150" customWidth="1"/>
    <col min="10759" max="10759" width="1.28515625" style="150" customWidth="1"/>
    <col min="10760" max="10760" width="17.7109375" style="150" customWidth="1"/>
    <col min="10761" max="11008" width="9.140625" style="150"/>
    <col min="11009" max="11009" width="3" style="150" customWidth="1"/>
    <col min="11010" max="11010" width="3.140625" style="150" customWidth="1"/>
    <col min="11011" max="11011" width="4.7109375" style="150" customWidth="1"/>
    <col min="11012" max="11012" width="3" style="150" customWidth="1"/>
    <col min="11013" max="11013" width="51" style="150" customWidth="1"/>
    <col min="11014" max="11014" width="17.7109375" style="150" customWidth="1"/>
    <col min="11015" max="11015" width="1.28515625" style="150" customWidth="1"/>
    <col min="11016" max="11016" width="17.7109375" style="150" customWidth="1"/>
    <col min="11017" max="11264" width="9.140625" style="150"/>
    <col min="11265" max="11265" width="3" style="150" customWidth="1"/>
    <col min="11266" max="11266" width="3.140625" style="150" customWidth="1"/>
    <col min="11267" max="11267" width="4.7109375" style="150" customWidth="1"/>
    <col min="11268" max="11268" width="3" style="150" customWidth="1"/>
    <col min="11269" max="11269" width="51" style="150" customWidth="1"/>
    <col min="11270" max="11270" width="17.7109375" style="150" customWidth="1"/>
    <col min="11271" max="11271" width="1.28515625" style="150" customWidth="1"/>
    <col min="11272" max="11272" width="17.7109375" style="150" customWidth="1"/>
    <col min="11273" max="11520" width="9.140625" style="150"/>
    <col min="11521" max="11521" width="3" style="150" customWidth="1"/>
    <col min="11522" max="11522" width="3.140625" style="150" customWidth="1"/>
    <col min="11523" max="11523" width="4.7109375" style="150" customWidth="1"/>
    <col min="11524" max="11524" width="3" style="150" customWidth="1"/>
    <col min="11525" max="11525" width="51" style="150" customWidth="1"/>
    <col min="11526" max="11526" width="17.7109375" style="150" customWidth="1"/>
    <col min="11527" max="11527" width="1.28515625" style="150" customWidth="1"/>
    <col min="11528" max="11528" width="17.7109375" style="150" customWidth="1"/>
    <col min="11529" max="11776" width="9.140625" style="150"/>
    <col min="11777" max="11777" width="3" style="150" customWidth="1"/>
    <col min="11778" max="11778" width="3.140625" style="150" customWidth="1"/>
    <col min="11779" max="11779" width="4.7109375" style="150" customWidth="1"/>
    <col min="11780" max="11780" width="3" style="150" customWidth="1"/>
    <col min="11781" max="11781" width="51" style="150" customWidth="1"/>
    <col min="11782" max="11782" width="17.7109375" style="150" customWidth="1"/>
    <col min="11783" max="11783" width="1.28515625" style="150" customWidth="1"/>
    <col min="11784" max="11784" width="17.7109375" style="150" customWidth="1"/>
    <col min="11785" max="12032" width="9.140625" style="150"/>
    <col min="12033" max="12033" width="3" style="150" customWidth="1"/>
    <col min="12034" max="12034" width="3.140625" style="150" customWidth="1"/>
    <col min="12035" max="12035" width="4.7109375" style="150" customWidth="1"/>
    <col min="12036" max="12036" width="3" style="150" customWidth="1"/>
    <col min="12037" max="12037" width="51" style="150" customWidth="1"/>
    <col min="12038" max="12038" width="17.7109375" style="150" customWidth="1"/>
    <col min="12039" max="12039" width="1.28515625" style="150" customWidth="1"/>
    <col min="12040" max="12040" width="17.7109375" style="150" customWidth="1"/>
    <col min="12041" max="12288" width="9.140625" style="150"/>
    <col min="12289" max="12289" width="3" style="150" customWidth="1"/>
    <col min="12290" max="12290" width="3.140625" style="150" customWidth="1"/>
    <col min="12291" max="12291" width="4.7109375" style="150" customWidth="1"/>
    <col min="12292" max="12292" width="3" style="150" customWidth="1"/>
    <col min="12293" max="12293" width="51" style="150" customWidth="1"/>
    <col min="12294" max="12294" width="17.7109375" style="150" customWidth="1"/>
    <col min="12295" max="12295" width="1.28515625" style="150" customWidth="1"/>
    <col min="12296" max="12296" width="17.7109375" style="150" customWidth="1"/>
    <col min="12297" max="12544" width="9.140625" style="150"/>
    <col min="12545" max="12545" width="3" style="150" customWidth="1"/>
    <col min="12546" max="12546" width="3.140625" style="150" customWidth="1"/>
    <col min="12547" max="12547" width="4.7109375" style="150" customWidth="1"/>
    <col min="12548" max="12548" width="3" style="150" customWidth="1"/>
    <col min="12549" max="12549" width="51" style="150" customWidth="1"/>
    <col min="12550" max="12550" width="17.7109375" style="150" customWidth="1"/>
    <col min="12551" max="12551" width="1.28515625" style="150" customWidth="1"/>
    <col min="12552" max="12552" width="17.7109375" style="150" customWidth="1"/>
    <col min="12553" max="12800" width="9.140625" style="150"/>
    <col min="12801" max="12801" width="3" style="150" customWidth="1"/>
    <col min="12802" max="12802" width="3.140625" style="150" customWidth="1"/>
    <col min="12803" max="12803" width="4.7109375" style="150" customWidth="1"/>
    <col min="12804" max="12804" width="3" style="150" customWidth="1"/>
    <col min="12805" max="12805" width="51" style="150" customWidth="1"/>
    <col min="12806" max="12806" width="17.7109375" style="150" customWidth="1"/>
    <col min="12807" max="12807" width="1.28515625" style="150" customWidth="1"/>
    <col min="12808" max="12808" width="17.7109375" style="150" customWidth="1"/>
    <col min="12809" max="13056" width="9.140625" style="150"/>
    <col min="13057" max="13057" width="3" style="150" customWidth="1"/>
    <col min="13058" max="13058" width="3.140625" style="150" customWidth="1"/>
    <col min="13059" max="13059" width="4.7109375" style="150" customWidth="1"/>
    <col min="13060" max="13060" width="3" style="150" customWidth="1"/>
    <col min="13061" max="13061" width="51" style="150" customWidth="1"/>
    <col min="13062" max="13062" width="17.7109375" style="150" customWidth="1"/>
    <col min="13063" max="13063" width="1.28515625" style="150" customWidth="1"/>
    <col min="13064" max="13064" width="17.7109375" style="150" customWidth="1"/>
    <col min="13065" max="13312" width="9.140625" style="150"/>
    <col min="13313" max="13313" width="3" style="150" customWidth="1"/>
    <col min="13314" max="13314" width="3.140625" style="150" customWidth="1"/>
    <col min="13315" max="13315" width="4.7109375" style="150" customWidth="1"/>
    <col min="13316" max="13316" width="3" style="150" customWidth="1"/>
    <col min="13317" max="13317" width="51" style="150" customWidth="1"/>
    <col min="13318" max="13318" width="17.7109375" style="150" customWidth="1"/>
    <col min="13319" max="13319" width="1.28515625" style="150" customWidth="1"/>
    <col min="13320" max="13320" width="17.7109375" style="150" customWidth="1"/>
    <col min="13321" max="13568" width="9.140625" style="150"/>
    <col min="13569" max="13569" width="3" style="150" customWidth="1"/>
    <col min="13570" max="13570" width="3.140625" style="150" customWidth="1"/>
    <col min="13571" max="13571" width="4.7109375" style="150" customWidth="1"/>
    <col min="13572" max="13572" width="3" style="150" customWidth="1"/>
    <col min="13573" max="13573" width="51" style="150" customWidth="1"/>
    <col min="13574" max="13574" width="17.7109375" style="150" customWidth="1"/>
    <col min="13575" max="13575" width="1.28515625" style="150" customWidth="1"/>
    <col min="13576" max="13576" width="17.7109375" style="150" customWidth="1"/>
    <col min="13577" max="13824" width="9.140625" style="150"/>
    <col min="13825" max="13825" width="3" style="150" customWidth="1"/>
    <col min="13826" max="13826" width="3.140625" style="150" customWidth="1"/>
    <col min="13827" max="13827" width="4.7109375" style="150" customWidth="1"/>
    <col min="13828" max="13828" width="3" style="150" customWidth="1"/>
    <col min="13829" max="13829" width="51" style="150" customWidth="1"/>
    <col min="13830" max="13830" width="17.7109375" style="150" customWidth="1"/>
    <col min="13831" max="13831" width="1.28515625" style="150" customWidth="1"/>
    <col min="13832" max="13832" width="17.7109375" style="150" customWidth="1"/>
    <col min="13833" max="14080" width="9.140625" style="150"/>
    <col min="14081" max="14081" width="3" style="150" customWidth="1"/>
    <col min="14082" max="14082" width="3.140625" style="150" customWidth="1"/>
    <col min="14083" max="14083" width="4.7109375" style="150" customWidth="1"/>
    <col min="14084" max="14084" width="3" style="150" customWidth="1"/>
    <col min="14085" max="14085" width="51" style="150" customWidth="1"/>
    <col min="14086" max="14086" width="17.7109375" style="150" customWidth="1"/>
    <col min="14087" max="14087" width="1.28515625" style="150" customWidth="1"/>
    <col min="14088" max="14088" width="17.7109375" style="150" customWidth="1"/>
    <col min="14089" max="14336" width="9.140625" style="150"/>
    <col min="14337" max="14337" width="3" style="150" customWidth="1"/>
    <col min="14338" max="14338" width="3.140625" style="150" customWidth="1"/>
    <col min="14339" max="14339" width="4.7109375" style="150" customWidth="1"/>
    <col min="14340" max="14340" width="3" style="150" customWidth="1"/>
    <col min="14341" max="14341" width="51" style="150" customWidth="1"/>
    <col min="14342" max="14342" width="17.7109375" style="150" customWidth="1"/>
    <col min="14343" max="14343" width="1.28515625" style="150" customWidth="1"/>
    <col min="14344" max="14344" width="17.7109375" style="150" customWidth="1"/>
    <col min="14345" max="14592" width="9.140625" style="150"/>
    <col min="14593" max="14593" width="3" style="150" customWidth="1"/>
    <col min="14594" max="14594" width="3.140625" style="150" customWidth="1"/>
    <col min="14595" max="14595" width="4.7109375" style="150" customWidth="1"/>
    <col min="14596" max="14596" width="3" style="150" customWidth="1"/>
    <col min="14597" max="14597" width="51" style="150" customWidth="1"/>
    <col min="14598" max="14598" width="17.7109375" style="150" customWidth="1"/>
    <col min="14599" max="14599" width="1.28515625" style="150" customWidth="1"/>
    <col min="14600" max="14600" width="17.7109375" style="150" customWidth="1"/>
    <col min="14601" max="14848" width="9.140625" style="150"/>
    <col min="14849" max="14849" width="3" style="150" customWidth="1"/>
    <col min="14850" max="14850" width="3.140625" style="150" customWidth="1"/>
    <col min="14851" max="14851" width="4.7109375" style="150" customWidth="1"/>
    <col min="14852" max="14852" width="3" style="150" customWidth="1"/>
    <col min="14853" max="14853" width="51" style="150" customWidth="1"/>
    <col min="14854" max="14854" width="17.7109375" style="150" customWidth="1"/>
    <col min="14855" max="14855" width="1.28515625" style="150" customWidth="1"/>
    <col min="14856" max="14856" width="17.7109375" style="150" customWidth="1"/>
    <col min="14857" max="15104" width="9.140625" style="150"/>
    <col min="15105" max="15105" width="3" style="150" customWidth="1"/>
    <col min="15106" max="15106" width="3.140625" style="150" customWidth="1"/>
    <col min="15107" max="15107" width="4.7109375" style="150" customWidth="1"/>
    <col min="15108" max="15108" width="3" style="150" customWidth="1"/>
    <col min="15109" max="15109" width="51" style="150" customWidth="1"/>
    <col min="15110" max="15110" width="17.7109375" style="150" customWidth="1"/>
    <col min="15111" max="15111" width="1.28515625" style="150" customWidth="1"/>
    <col min="15112" max="15112" width="17.7109375" style="150" customWidth="1"/>
    <col min="15113" max="15360" width="9.140625" style="150"/>
    <col min="15361" max="15361" width="3" style="150" customWidth="1"/>
    <col min="15362" max="15362" width="3.140625" style="150" customWidth="1"/>
    <col min="15363" max="15363" width="4.7109375" style="150" customWidth="1"/>
    <col min="15364" max="15364" width="3" style="150" customWidth="1"/>
    <col min="15365" max="15365" width="51" style="150" customWidth="1"/>
    <col min="15366" max="15366" width="17.7109375" style="150" customWidth="1"/>
    <col min="15367" max="15367" width="1.28515625" style="150" customWidth="1"/>
    <col min="15368" max="15368" width="17.7109375" style="150" customWidth="1"/>
    <col min="15369" max="15616" width="9.140625" style="150"/>
    <col min="15617" max="15617" width="3" style="150" customWidth="1"/>
    <col min="15618" max="15618" width="3.140625" style="150" customWidth="1"/>
    <col min="15619" max="15619" width="4.7109375" style="150" customWidth="1"/>
    <col min="15620" max="15620" width="3" style="150" customWidth="1"/>
    <col min="15621" max="15621" width="51" style="150" customWidth="1"/>
    <col min="15622" max="15622" width="17.7109375" style="150" customWidth="1"/>
    <col min="15623" max="15623" width="1.28515625" style="150" customWidth="1"/>
    <col min="15624" max="15624" width="17.7109375" style="150" customWidth="1"/>
    <col min="15625" max="15872" width="9.140625" style="150"/>
    <col min="15873" max="15873" width="3" style="150" customWidth="1"/>
    <col min="15874" max="15874" width="3.140625" style="150" customWidth="1"/>
    <col min="15875" max="15875" width="4.7109375" style="150" customWidth="1"/>
    <col min="15876" max="15876" width="3" style="150" customWidth="1"/>
    <col min="15877" max="15877" width="51" style="150" customWidth="1"/>
    <col min="15878" max="15878" width="17.7109375" style="150" customWidth="1"/>
    <col min="15879" max="15879" width="1.28515625" style="150" customWidth="1"/>
    <col min="15880" max="15880" width="17.7109375" style="150" customWidth="1"/>
    <col min="15881" max="16128" width="9.140625" style="150"/>
    <col min="16129" max="16129" width="3" style="150" customWidth="1"/>
    <col min="16130" max="16130" width="3.140625" style="150" customWidth="1"/>
    <col min="16131" max="16131" width="4.7109375" style="150" customWidth="1"/>
    <col min="16132" max="16132" width="3" style="150" customWidth="1"/>
    <col min="16133" max="16133" width="51" style="150" customWidth="1"/>
    <col min="16134" max="16134" width="17.7109375" style="150" customWidth="1"/>
    <col min="16135" max="16135" width="1.28515625" style="150" customWidth="1"/>
    <col min="16136" max="16136" width="17.7109375" style="150" customWidth="1"/>
    <col min="16137" max="16384" width="9.140625" style="150"/>
  </cols>
  <sheetData>
    <row r="1" spans="1:8" ht="19.5" customHeight="1" x14ac:dyDescent="0.3">
      <c r="A1" s="236">
        <v>18</v>
      </c>
      <c r="B1" s="236"/>
      <c r="C1" s="236"/>
      <c r="D1" s="236"/>
      <c r="E1" s="236"/>
      <c r="F1" s="236"/>
      <c r="G1" s="236"/>
      <c r="H1" s="236"/>
    </row>
    <row r="2" spans="1:8" ht="19.5" customHeight="1" x14ac:dyDescent="0.35">
      <c r="A2" s="151"/>
      <c r="B2" s="151"/>
      <c r="C2" s="151"/>
      <c r="D2" s="151"/>
      <c r="E2" s="151"/>
      <c r="F2" s="151"/>
      <c r="G2" s="151"/>
      <c r="H2" s="151"/>
    </row>
    <row r="3" spans="1:8" ht="19.5" customHeight="1" x14ac:dyDescent="0.35">
      <c r="A3" s="154"/>
      <c r="B3" s="171" t="s">
        <v>317</v>
      </c>
      <c r="C3" s="154"/>
      <c r="D3" s="157"/>
      <c r="E3" s="157"/>
      <c r="F3" s="154"/>
      <c r="G3" s="154"/>
      <c r="H3" s="154"/>
    </row>
    <row r="4" spans="1:8" ht="19.5" customHeight="1" x14ac:dyDescent="0.35">
      <c r="A4" s="154"/>
      <c r="B4" s="238"/>
      <c r="C4" s="239"/>
      <c r="D4" s="156"/>
      <c r="E4" s="157"/>
      <c r="F4" s="158"/>
      <c r="G4" s="158"/>
      <c r="H4" s="159" t="s">
        <v>248</v>
      </c>
    </row>
    <row r="5" spans="1:8" ht="19.5" customHeight="1" x14ac:dyDescent="0.35">
      <c r="A5" s="154"/>
      <c r="B5" s="156"/>
      <c r="C5" s="154"/>
      <c r="D5" s="156"/>
      <c r="E5" s="157"/>
      <c r="F5" s="159">
        <v>2566</v>
      </c>
      <c r="G5" s="159"/>
      <c r="H5" s="159">
        <v>2565</v>
      </c>
    </row>
    <row r="6" spans="1:8" ht="19.5" customHeight="1" x14ac:dyDescent="0.35">
      <c r="A6" s="154"/>
      <c r="D6" s="244" t="s">
        <v>166</v>
      </c>
      <c r="E6" s="244"/>
      <c r="F6" s="182"/>
      <c r="G6" s="182"/>
      <c r="H6" s="182"/>
    </row>
    <row r="7" spans="1:8" ht="19.5" customHeight="1" x14ac:dyDescent="0.35">
      <c r="A7" s="154"/>
      <c r="B7" s="154"/>
      <c r="D7" s="198"/>
      <c r="E7" s="198" t="s">
        <v>65</v>
      </c>
      <c r="F7" s="182">
        <v>3367.6</v>
      </c>
      <c r="G7" s="182"/>
      <c r="H7" s="182">
        <v>2602.84</v>
      </c>
    </row>
    <row r="8" spans="1:8" ht="19.5" customHeight="1" x14ac:dyDescent="0.35">
      <c r="A8" s="154"/>
      <c r="B8" s="154"/>
      <c r="D8" s="198"/>
      <c r="E8" s="198" t="s">
        <v>63</v>
      </c>
      <c r="F8" s="182">
        <v>35038</v>
      </c>
      <c r="G8" s="182"/>
      <c r="H8" s="182">
        <v>79250</v>
      </c>
    </row>
    <row r="9" spans="1:8" ht="18.75" customHeight="1" x14ac:dyDescent="0.35">
      <c r="A9" s="154"/>
      <c r="B9" s="154"/>
      <c r="D9" s="243" t="s">
        <v>167</v>
      </c>
      <c r="E9" s="243"/>
      <c r="F9" s="210">
        <f>SUM(F7:F8)</f>
        <v>38405.599999999999</v>
      </c>
      <c r="G9" s="211"/>
      <c r="H9" s="210">
        <v>81852.84</v>
      </c>
    </row>
    <row r="10" spans="1:8" ht="21" customHeight="1" thickBot="1" x14ac:dyDescent="0.4">
      <c r="A10" s="154"/>
      <c r="B10" s="154"/>
      <c r="D10" s="237" t="s">
        <v>168</v>
      </c>
      <c r="E10" s="237"/>
      <c r="F10" s="183">
        <f>F9</f>
        <v>38405.599999999999</v>
      </c>
      <c r="G10" s="168"/>
      <c r="H10" s="183">
        <f>H9</f>
        <v>81852.84</v>
      </c>
    </row>
    <row r="11" spans="1:8" ht="19.5" thickTop="1" x14ac:dyDescent="0.3"/>
    <row r="13" spans="1:8" ht="19.5" customHeight="1" x14ac:dyDescent="0.35">
      <c r="A13" s="154"/>
      <c r="B13" s="171" t="s">
        <v>318</v>
      </c>
      <c r="C13" s="154"/>
      <c r="D13" s="157"/>
      <c r="E13" s="157"/>
      <c r="F13" s="154"/>
      <c r="G13" s="154"/>
      <c r="H13" s="154"/>
    </row>
    <row r="14" spans="1:8" ht="19.5" customHeight="1" x14ac:dyDescent="0.35">
      <c r="A14" s="154"/>
      <c r="B14" s="238"/>
      <c r="C14" s="239"/>
      <c r="D14" s="156"/>
      <c r="E14" s="157"/>
      <c r="F14" s="158"/>
      <c r="G14" s="158"/>
      <c r="H14" s="159" t="s">
        <v>248</v>
      </c>
    </row>
    <row r="15" spans="1:8" ht="19.5" customHeight="1" x14ac:dyDescent="0.35">
      <c r="A15" s="154"/>
      <c r="B15" s="156"/>
      <c r="C15" s="154"/>
      <c r="D15" s="156"/>
      <c r="E15" s="157"/>
      <c r="F15" s="159">
        <v>2566</v>
      </c>
      <c r="G15" s="159"/>
      <c r="H15" s="159">
        <v>2565</v>
      </c>
    </row>
    <row r="16" spans="1:8" ht="19.5" customHeight="1" x14ac:dyDescent="0.35">
      <c r="A16" s="154"/>
      <c r="B16" s="154"/>
      <c r="D16" s="198"/>
      <c r="E16" s="198" t="s">
        <v>169</v>
      </c>
      <c r="F16" s="182">
        <v>600139.26</v>
      </c>
      <c r="G16" s="182"/>
      <c r="H16" s="182">
        <v>437794.34</v>
      </c>
    </row>
    <row r="17" spans="1:8" ht="19.5" customHeight="1" x14ac:dyDescent="0.35">
      <c r="A17" s="154"/>
      <c r="B17" s="154"/>
      <c r="D17" s="198"/>
      <c r="E17" s="198" t="s">
        <v>65</v>
      </c>
      <c r="F17" s="182">
        <v>97624.45</v>
      </c>
      <c r="G17" s="182"/>
      <c r="H17" s="182">
        <v>79052.7</v>
      </c>
    </row>
    <row r="18" spans="1:8" ht="21" customHeight="1" thickBot="1" x14ac:dyDescent="0.4">
      <c r="A18" s="154"/>
      <c r="B18" s="154"/>
      <c r="D18" s="157"/>
      <c r="E18" s="157" t="s">
        <v>170</v>
      </c>
      <c r="F18" s="183">
        <f>SUM(F16:F17)</f>
        <v>697763.71</v>
      </c>
      <c r="G18" s="168"/>
      <c r="H18" s="183">
        <f>SUM(H16:H17)</f>
        <v>516847.04000000004</v>
      </c>
    </row>
  </sheetData>
  <mergeCells count="6">
    <mergeCell ref="A1:H1"/>
    <mergeCell ref="D10:E10"/>
    <mergeCell ref="B14:C14"/>
    <mergeCell ref="B4:C4"/>
    <mergeCell ref="D6:E6"/>
    <mergeCell ref="D9:E9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60F9-B4FE-4435-8EA8-AA5160AF8C50}">
  <dimension ref="A1:H30"/>
  <sheetViews>
    <sheetView workbookViewId="0">
      <selection activeCell="E8" sqref="E8"/>
    </sheetView>
  </sheetViews>
  <sheetFormatPr defaultRowHeight="18.75" x14ac:dyDescent="0.3"/>
  <cols>
    <col min="1" max="1" width="3" style="150" customWidth="1"/>
    <col min="2" max="2" width="3.140625" style="150" customWidth="1"/>
    <col min="3" max="3" width="4.7109375" style="150" customWidth="1"/>
    <col min="4" max="4" width="3" style="150" customWidth="1"/>
    <col min="5" max="5" width="50.5703125" style="150" customWidth="1"/>
    <col min="6" max="6" width="17.7109375" style="150" customWidth="1"/>
    <col min="7" max="7" width="1.28515625" style="150" customWidth="1"/>
    <col min="8" max="8" width="17.7109375" style="150" customWidth="1"/>
    <col min="9" max="256" width="9.140625" style="150"/>
    <col min="257" max="257" width="3" style="150" customWidth="1"/>
    <col min="258" max="258" width="3.140625" style="150" customWidth="1"/>
    <col min="259" max="259" width="4.7109375" style="150" customWidth="1"/>
    <col min="260" max="260" width="3" style="150" customWidth="1"/>
    <col min="261" max="261" width="50.5703125" style="150" customWidth="1"/>
    <col min="262" max="262" width="17.7109375" style="150" customWidth="1"/>
    <col min="263" max="263" width="1.28515625" style="150" customWidth="1"/>
    <col min="264" max="264" width="17.7109375" style="150" customWidth="1"/>
    <col min="265" max="512" width="9.140625" style="150"/>
    <col min="513" max="513" width="3" style="150" customWidth="1"/>
    <col min="514" max="514" width="3.140625" style="150" customWidth="1"/>
    <col min="515" max="515" width="4.7109375" style="150" customWidth="1"/>
    <col min="516" max="516" width="3" style="150" customWidth="1"/>
    <col min="517" max="517" width="50.5703125" style="150" customWidth="1"/>
    <col min="518" max="518" width="17.7109375" style="150" customWidth="1"/>
    <col min="519" max="519" width="1.28515625" style="150" customWidth="1"/>
    <col min="520" max="520" width="17.7109375" style="150" customWidth="1"/>
    <col min="521" max="768" width="9.140625" style="150"/>
    <col min="769" max="769" width="3" style="150" customWidth="1"/>
    <col min="770" max="770" width="3.140625" style="150" customWidth="1"/>
    <col min="771" max="771" width="4.7109375" style="150" customWidth="1"/>
    <col min="772" max="772" width="3" style="150" customWidth="1"/>
    <col min="773" max="773" width="50.5703125" style="150" customWidth="1"/>
    <col min="774" max="774" width="17.7109375" style="150" customWidth="1"/>
    <col min="775" max="775" width="1.28515625" style="150" customWidth="1"/>
    <col min="776" max="776" width="17.7109375" style="150" customWidth="1"/>
    <col min="777" max="1024" width="9.140625" style="150"/>
    <col min="1025" max="1025" width="3" style="150" customWidth="1"/>
    <col min="1026" max="1026" width="3.140625" style="150" customWidth="1"/>
    <col min="1027" max="1027" width="4.7109375" style="150" customWidth="1"/>
    <col min="1028" max="1028" width="3" style="150" customWidth="1"/>
    <col min="1029" max="1029" width="50.5703125" style="150" customWidth="1"/>
    <col min="1030" max="1030" width="17.7109375" style="150" customWidth="1"/>
    <col min="1031" max="1031" width="1.28515625" style="150" customWidth="1"/>
    <col min="1032" max="1032" width="17.7109375" style="150" customWidth="1"/>
    <col min="1033" max="1280" width="9.140625" style="150"/>
    <col min="1281" max="1281" width="3" style="150" customWidth="1"/>
    <col min="1282" max="1282" width="3.140625" style="150" customWidth="1"/>
    <col min="1283" max="1283" width="4.7109375" style="150" customWidth="1"/>
    <col min="1284" max="1284" width="3" style="150" customWidth="1"/>
    <col min="1285" max="1285" width="50.5703125" style="150" customWidth="1"/>
    <col min="1286" max="1286" width="17.7109375" style="150" customWidth="1"/>
    <col min="1287" max="1287" width="1.28515625" style="150" customWidth="1"/>
    <col min="1288" max="1288" width="17.7109375" style="150" customWidth="1"/>
    <col min="1289" max="1536" width="9.140625" style="150"/>
    <col min="1537" max="1537" width="3" style="150" customWidth="1"/>
    <col min="1538" max="1538" width="3.140625" style="150" customWidth="1"/>
    <col min="1539" max="1539" width="4.7109375" style="150" customWidth="1"/>
    <col min="1540" max="1540" width="3" style="150" customWidth="1"/>
    <col min="1541" max="1541" width="50.5703125" style="150" customWidth="1"/>
    <col min="1542" max="1542" width="17.7109375" style="150" customWidth="1"/>
    <col min="1543" max="1543" width="1.28515625" style="150" customWidth="1"/>
    <col min="1544" max="1544" width="17.7109375" style="150" customWidth="1"/>
    <col min="1545" max="1792" width="9.140625" style="150"/>
    <col min="1793" max="1793" width="3" style="150" customWidth="1"/>
    <col min="1794" max="1794" width="3.140625" style="150" customWidth="1"/>
    <col min="1795" max="1795" width="4.7109375" style="150" customWidth="1"/>
    <col min="1796" max="1796" width="3" style="150" customWidth="1"/>
    <col min="1797" max="1797" width="50.5703125" style="150" customWidth="1"/>
    <col min="1798" max="1798" width="17.7109375" style="150" customWidth="1"/>
    <col min="1799" max="1799" width="1.28515625" style="150" customWidth="1"/>
    <col min="1800" max="1800" width="17.7109375" style="150" customWidth="1"/>
    <col min="1801" max="2048" width="9.140625" style="150"/>
    <col min="2049" max="2049" width="3" style="150" customWidth="1"/>
    <col min="2050" max="2050" width="3.140625" style="150" customWidth="1"/>
    <col min="2051" max="2051" width="4.7109375" style="150" customWidth="1"/>
    <col min="2052" max="2052" width="3" style="150" customWidth="1"/>
    <col min="2053" max="2053" width="50.5703125" style="150" customWidth="1"/>
    <col min="2054" max="2054" width="17.7109375" style="150" customWidth="1"/>
    <col min="2055" max="2055" width="1.28515625" style="150" customWidth="1"/>
    <col min="2056" max="2056" width="17.7109375" style="150" customWidth="1"/>
    <col min="2057" max="2304" width="9.140625" style="150"/>
    <col min="2305" max="2305" width="3" style="150" customWidth="1"/>
    <col min="2306" max="2306" width="3.140625" style="150" customWidth="1"/>
    <col min="2307" max="2307" width="4.7109375" style="150" customWidth="1"/>
    <col min="2308" max="2308" width="3" style="150" customWidth="1"/>
    <col min="2309" max="2309" width="50.5703125" style="150" customWidth="1"/>
    <col min="2310" max="2310" width="17.7109375" style="150" customWidth="1"/>
    <col min="2311" max="2311" width="1.28515625" style="150" customWidth="1"/>
    <col min="2312" max="2312" width="17.7109375" style="150" customWidth="1"/>
    <col min="2313" max="2560" width="9.140625" style="150"/>
    <col min="2561" max="2561" width="3" style="150" customWidth="1"/>
    <col min="2562" max="2562" width="3.140625" style="150" customWidth="1"/>
    <col min="2563" max="2563" width="4.7109375" style="150" customWidth="1"/>
    <col min="2564" max="2564" width="3" style="150" customWidth="1"/>
    <col min="2565" max="2565" width="50.5703125" style="150" customWidth="1"/>
    <col min="2566" max="2566" width="17.7109375" style="150" customWidth="1"/>
    <col min="2567" max="2567" width="1.28515625" style="150" customWidth="1"/>
    <col min="2568" max="2568" width="17.7109375" style="150" customWidth="1"/>
    <col min="2569" max="2816" width="9.140625" style="150"/>
    <col min="2817" max="2817" width="3" style="150" customWidth="1"/>
    <col min="2818" max="2818" width="3.140625" style="150" customWidth="1"/>
    <col min="2819" max="2819" width="4.7109375" style="150" customWidth="1"/>
    <col min="2820" max="2820" width="3" style="150" customWidth="1"/>
    <col min="2821" max="2821" width="50.5703125" style="150" customWidth="1"/>
    <col min="2822" max="2822" width="17.7109375" style="150" customWidth="1"/>
    <col min="2823" max="2823" width="1.28515625" style="150" customWidth="1"/>
    <col min="2824" max="2824" width="17.7109375" style="150" customWidth="1"/>
    <col min="2825" max="3072" width="9.140625" style="150"/>
    <col min="3073" max="3073" width="3" style="150" customWidth="1"/>
    <col min="3074" max="3074" width="3.140625" style="150" customWidth="1"/>
    <col min="3075" max="3075" width="4.7109375" style="150" customWidth="1"/>
    <col min="3076" max="3076" width="3" style="150" customWidth="1"/>
    <col min="3077" max="3077" width="50.5703125" style="150" customWidth="1"/>
    <col min="3078" max="3078" width="17.7109375" style="150" customWidth="1"/>
    <col min="3079" max="3079" width="1.28515625" style="150" customWidth="1"/>
    <col min="3080" max="3080" width="17.7109375" style="150" customWidth="1"/>
    <col min="3081" max="3328" width="9.140625" style="150"/>
    <col min="3329" max="3329" width="3" style="150" customWidth="1"/>
    <col min="3330" max="3330" width="3.140625" style="150" customWidth="1"/>
    <col min="3331" max="3331" width="4.7109375" style="150" customWidth="1"/>
    <col min="3332" max="3332" width="3" style="150" customWidth="1"/>
    <col min="3333" max="3333" width="50.5703125" style="150" customWidth="1"/>
    <col min="3334" max="3334" width="17.7109375" style="150" customWidth="1"/>
    <col min="3335" max="3335" width="1.28515625" style="150" customWidth="1"/>
    <col min="3336" max="3336" width="17.7109375" style="150" customWidth="1"/>
    <col min="3337" max="3584" width="9.140625" style="150"/>
    <col min="3585" max="3585" width="3" style="150" customWidth="1"/>
    <col min="3586" max="3586" width="3.140625" style="150" customWidth="1"/>
    <col min="3587" max="3587" width="4.7109375" style="150" customWidth="1"/>
    <col min="3588" max="3588" width="3" style="150" customWidth="1"/>
    <col min="3589" max="3589" width="50.5703125" style="150" customWidth="1"/>
    <col min="3590" max="3590" width="17.7109375" style="150" customWidth="1"/>
    <col min="3591" max="3591" width="1.28515625" style="150" customWidth="1"/>
    <col min="3592" max="3592" width="17.7109375" style="150" customWidth="1"/>
    <col min="3593" max="3840" width="9.140625" style="150"/>
    <col min="3841" max="3841" width="3" style="150" customWidth="1"/>
    <col min="3842" max="3842" width="3.140625" style="150" customWidth="1"/>
    <col min="3843" max="3843" width="4.7109375" style="150" customWidth="1"/>
    <col min="3844" max="3844" width="3" style="150" customWidth="1"/>
    <col min="3845" max="3845" width="50.5703125" style="150" customWidth="1"/>
    <col min="3846" max="3846" width="17.7109375" style="150" customWidth="1"/>
    <col min="3847" max="3847" width="1.28515625" style="150" customWidth="1"/>
    <col min="3848" max="3848" width="17.7109375" style="150" customWidth="1"/>
    <col min="3849" max="4096" width="9.140625" style="150"/>
    <col min="4097" max="4097" width="3" style="150" customWidth="1"/>
    <col min="4098" max="4098" width="3.140625" style="150" customWidth="1"/>
    <col min="4099" max="4099" width="4.7109375" style="150" customWidth="1"/>
    <col min="4100" max="4100" width="3" style="150" customWidth="1"/>
    <col min="4101" max="4101" width="50.5703125" style="150" customWidth="1"/>
    <col min="4102" max="4102" width="17.7109375" style="150" customWidth="1"/>
    <col min="4103" max="4103" width="1.28515625" style="150" customWidth="1"/>
    <col min="4104" max="4104" width="17.7109375" style="150" customWidth="1"/>
    <col min="4105" max="4352" width="9.140625" style="150"/>
    <col min="4353" max="4353" width="3" style="150" customWidth="1"/>
    <col min="4354" max="4354" width="3.140625" style="150" customWidth="1"/>
    <col min="4355" max="4355" width="4.7109375" style="150" customWidth="1"/>
    <col min="4356" max="4356" width="3" style="150" customWidth="1"/>
    <col min="4357" max="4357" width="50.5703125" style="150" customWidth="1"/>
    <col min="4358" max="4358" width="17.7109375" style="150" customWidth="1"/>
    <col min="4359" max="4359" width="1.28515625" style="150" customWidth="1"/>
    <col min="4360" max="4360" width="17.7109375" style="150" customWidth="1"/>
    <col min="4361" max="4608" width="9.140625" style="150"/>
    <col min="4609" max="4609" width="3" style="150" customWidth="1"/>
    <col min="4610" max="4610" width="3.140625" style="150" customWidth="1"/>
    <col min="4611" max="4611" width="4.7109375" style="150" customWidth="1"/>
    <col min="4612" max="4612" width="3" style="150" customWidth="1"/>
    <col min="4613" max="4613" width="50.5703125" style="150" customWidth="1"/>
    <col min="4614" max="4614" width="17.7109375" style="150" customWidth="1"/>
    <col min="4615" max="4615" width="1.28515625" style="150" customWidth="1"/>
    <col min="4616" max="4616" width="17.7109375" style="150" customWidth="1"/>
    <col min="4617" max="4864" width="9.140625" style="150"/>
    <col min="4865" max="4865" width="3" style="150" customWidth="1"/>
    <col min="4866" max="4866" width="3.140625" style="150" customWidth="1"/>
    <col min="4867" max="4867" width="4.7109375" style="150" customWidth="1"/>
    <col min="4868" max="4868" width="3" style="150" customWidth="1"/>
    <col min="4869" max="4869" width="50.5703125" style="150" customWidth="1"/>
    <col min="4870" max="4870" width="17.7109375" style="150" customWidth="1"/>
    <col min="4871" max="4871" width="1.28515625" style="150" customWidth="1"/>
    <col min="4872" max="4872" width="17.7109375" style="150" customWidth="1"/>
    <col min="4873" max="5120" width="9.140625" style="150"/>
    <col min="5121" max="5121" width="3" style="150" customWidth="1"/>
    <col min="5122" max="5122" width="3.140625" style="150" customWidth="1"/>
    <col min="5123" max="5123" width="4.7109375" style="150" customWidth="1"/>
    <col min="5124" max="5124" width="3" style="150" customWidth="1"/>
    <col min="5125" max="5125" width="50.5703125" style="150" customWidth="1"/>
    <col min="5126" max="5126" width="17.7109375" style="150" customWidth="1"/>
    <col min="5127" max="5127" width="1.28515625" style="150" customWidth="1"/>
    <col min="5128" max="5128" width="17.7109375" style="150" customWidth="1"/>
    <col min="5129" max="5376" width="9.140625" style="150"/>
    <col min="5377" max="5377" width="3" style="150" customWidth="1"/>
    <col min="5378" max="5378" width="3.140625" style="150" customWidth="1"/>
    <col min="5379" max="5379" width="4.7109375" style="150" customWidth="1"/>
    <col min="5380" max="5380" width="3" style="150" customWidth="1"/>
    <col min="5381" max="5381" width="50.5703125" style="150" customWidth="1"/>
    <col min="5382" max="5382" width="17.7109375" style="150" customWidth="1"/>
    <col min="5383" max="5383" width="1.28515625" style="150" customWidth="1"/>
    <col min="5384" max="5384" width="17.7109375" style="150" customWidth="1"/>
    <col min="5385" max="5632" width="9.140625" style="150"/>
    <col min="5633" max="5633" width="3" style="150" customWidth="1"/>
    <col min="5634" max="5634" width="3.140625" style="150" customWidth="1"/>
    <col min="5635" max="5635" width="4.7109375" style="150" customWidth="1"/>
    <col min="5636" max="5636" width="3" style="150" customWidth="1"/>
    <col min="5637" max="5637" width="50.5703125" style="150" customWidth="1"/>
    <col min="5638" max="5638" width="17.7109375" style="150" customWidth="1"/>
    <col min="5639" max="5639" width="1.28515625" style="150" customWidth="1"/>
    <col min="5640" max="5640" width="17.7109375" style="150" customWidth="1"/>
    <col min="5641" max="5888" width="9.140625" style="150"/>
    <col min="5889" max="5889" width="3" style="150" customWidth="1"/>
    <col min="5890" max="5890" width="3.140625" style="150" customWidth="1"/>
    <col min="5891" max="5891" width="4.7109375" style="150" customWidth="1"/>
    <col min="5892" max="5892" width="3" style="150" customWidth="1"/>
    <col min="5893" max="5893" width="50.5703125" style="150" customWidth="1"/>
    <col min="5894" max="5894" width="17.7109375" style="150" customWidth="1"/>
    <col min="5895" max="5895" width="1.28515625" style="150" customWidth="1"/>
    <col min="5896" max="5896" width="17.7109375" style="150" customWidth="1"/>
    <col min="5897" max="6144" width="9.140625" style="150"/>
    <col min="6145" max="6145" width="3" style="150" customWidth="1"/>
    <col min="6146" max="6146" width="3.140625" style="150" customWidth="1"/>
    <col min="6147" max="6147" width="4.7109375" style="150" customWidth="1"/>
    <col min="6148" max="6148" width="3" style="150" customWidth="1"/>
    <col min="6149" max="6149" width="50.5703125" style="150" customWidth="1"/>
    <col min="6150" max="6150" width="17.7109375" style="150" customWidth="1"/>
    <col min="6151" max="6151" width="1.28515625" style="150" customWidth="1"/>
    <col min="6152" max="6152" width="17.7109375" style="150" customWidth="1"/>
    <col min="6153" max="6400" width="9.140625" style="150"/>
    <col min="6401" max="6401" width="3" style="150" customWidth="1"/>
    <col min="6402" max="6402" width="3.140625" style="150" customWidth="1"/>
    <col min="6403" max="6403" width="4.7109375" style="150" customWidth="1"/>
    <col min="6404" max="6404" width="3" style="150" customWidth="1"/>
    <col min="6405" max="6405" width="50.5703125" style="150" customWidth="1"/>
    <col min="6406" max="6406" width="17.7109375" style="150" customWidth="1"/>
    <col min="6407" max="6407" width="1.28515625" style="150" customWidth="1"/>
    <col min="6408" max="6408" width="17.7109375" style="150" customWidth="1"/>
    <col min="6409" max="6656" width="9.140625" style="150"/>
    <col min="6657" max="6657" width="3" style="150" customWidth="1"/>
    <col min="6658" max="6658" width="3.140625" style="150" customWidth="1"/>
    <col min="6659" max="6659" width="4.7109375" style="150" customWidth="1"/>
    <col min="6660" max="6660" width="3" style="150" customWidth="1"/>
    <col min="6661" max="6661" width="50.5703125" style="150" customWidth="1"/>
    <col min="6662" max="6662" width="17.7109375" style="150" customWidth="1"/>
    <col min="6663" max="6663" width="1.28515625" style="150" customWidth="1"/>
    <col min="6664" max="6664" width="17.7109375" style="150" customWidth="1"/>
    <col min="6665" max="6912" width="9.140625" style="150"/>
    <col min="6913" max="6913" width="3" style="150" customWidth="1"/>
    <col min="6914" max="6914" width="3.140625" style="150" customWidth="1"/>
    <col min="6915" max="6915" width="4.7109375" style="150" customWidth="1"/>
    <col min="6916" max="6916" width="3" style="150" customWidth="1"/>
    <col min="6917" max="6917" width="50.5703125" style="150" customWidth="1"/>
    <col min="6918" max="6918" width="17.7109375" style="150" customWidth="1"/>
    <col min="6919" max="6919" width="1.28515625" style="150" customWidth="1"/>
    <col min="6920" max="6920" width="17.7109375" style="150" customWidth="1"/>
    <col min="6921" max="7168" width="9.140625" style="150"/>
    <col min="7169" max="7169" width="3" style="150" customWidth="1"/>
    <col min="7170" max="7170" width="3.140625" style="150" customWidth="1"/>
    <col min="7171" max="7171" width="4.7109375" style="150" customWidth="1"/>
    <col min="7172" max="7172" width="3" style="150" customWidth="1"/>
    <col min="7173" max="7173" width="50.5703125" style="150" customWidth="1"/>
    <col min="7174" max="7174" width="17.7109375" style="150" customWidth="1"/>
    <col min="7175" max="7175" width="1.28515625" style="150" customWidth="1"/>
    <col min="7176" max="7176" width="17.7109375" style="150" customWidth="1"/>
    <col min="7177" max="7424" width="9.140625" style="150"/>
    <col min="7425" max="7425" width="3" style="150" customWidth="1"/>
    <col min="7426" max="7426" width="3.140625" style="150" customWidth="1"/>
    <col min="7427" max="7427" width="4.7109375" style="150" customWidth="1"/>
    <col min="7428" max="7428" width="3" style="150" customWidth="1"/>
    <col min="7429" max="7429" width="50.5703125" style="150" customWidth="1"/>
    <col min="7430" max="7430" width="17.7109375" style="150" customWidth="1"/>
    <col min="7431" max="7431" width="1.28515625" style="150" customWidth="1"/>
    <col min="7432" max="7432" width="17.7109375" style="150" customWidth="1"/>
    <col min="7433" max="7680" width="9.140625" style="150"/>
    <col min="7681" max="7681" width="3" style="150" customWidth="1"/>
    <col min="7682" max="7682" width="3.140625" style="150" customWidth="1"/>
    <col min="7683" max="7683" width="4.7109375" style="150" customWidth="1"/>
    <col min="7684" max="7684" width="3" style="150" customWidth="1"/>
    <col min="7685" max="7685" width="50.5703125" style="150" customWidth="1"/>
    <col min="7686" max="7686" width="17.7109375" style="150" customWidth="1"/>
    <col min="7687" max="7687" width="1.28515625" style="150" customWidth="1"/>
    <col min="7688" max="7688" width="17.7109375" style="150" customWidth="1"/>
    <col min="7689" max="7936" width="9.140625" style="150"/>
    <col min="7937" max="7937" width="3" style="150" customWidth="1"/>
    <col min="7938" max="7938" width="3.140625" style="150" customWidth="1"/>
    <col min="7939" max="7939" width="4.7109375" style="150" customWidth="1"/>
    <col min="7940" max="7940" width="3" style="150" customWidth="1"/>
    <col min="7941" max="7941" width="50.5703125" style="150" customWidth="1"/>
    <col min="7942" max="7942" width="17.7109375" style="150" customWidth="1"/>
    <col min="7943" max="7943" width="1.28515625" style="150" customWidth="1"/>
    <col min="7944" max="7944" width="17.7109375" style="150" customWidth="1"/>
    <col min="7945" max="8192" width="9.140625" style="150"/>
    <col min="8193" max="8193" width="3" style="150" customWidth="1"/>
    <col min="8194" max="8194" width="3.140625" style="150" customWidth="1"/>
    <col min="8195" max="8195" width="4.7109375" style="150" customWidth="1"/>
    <col min="8196" max="8196" width="3" style="150" customWidth="1"/>
    <col min="8197" max="8197" width="50.5703125" style="150" customWidth="1"/>
    <col min="8198" max="8198" width="17.7109375" style="150" customWidth="1"/>
    <col min="8199" max="8199" width="1.28515625" style="150" customWidth="1"/>
    <col min="8200" max="8200" width="17.7109375" style="150" customWidth="1"/>
    <col min="8201" max="8448" width="9.140625" style="150"/>
    <col min="8449" max="8449" width="3" style="150" customWidth="1"/>
    <col min="8450" max="8450" width="3.140625" style="150" customWidth="1"/>
    <col min="8451" max="8451" width="4.7109375" style="150" customWidth="1"/>
    <col min="8452" max="8452" width="3" style="150" customWidth="1"/>
    <col min="8453" max="8453" width="50.5703125" style="150" customWidth="1"/>
    <col min="8454" max="8454" width="17.7109375" style="150" customWidth="1"/>
    <col min="8455" max="8455" width="1.28515625" style="150" customWidth="1"/>
    <col min="8456" max="8456" width="17.7109375" style="150" customWidth="1"/>
    <col min="8457" max="8704" width="9.140625" style="150"/>
    <col min="8705" max="8705" width="3" style="150" customWidth="1"/>
    <col min="8706" max="8706" width="3.140625" style="150" customWidth="1"/>
    <col min="8707" max="8707" width="4.7109375" style="150" customWidth="1"/>
    <col min="8708" max="8708" width="3" style="150" customWidth="1"/>
    <col min="8709" max="8709" width="50.5703125" style="150" customWidth="1"/>
    <col min="8710" max="8710" width="17.7109375" style="150" customWidth="1"/>
    <col min="8711" max="8711" width="1.28515625" style="150" customWidth="1"/>
    <col min="8712" max="8712" width="17.7109375" style="150" customWidth="1"/>
    <col min="8713" max="8960" width="9.140625" style="150"/>
    <col min="8961" max="8961" width="3" style="150" customWidth="1"/>
    <col min="8962" max="8962" width="3.140625" style="150" customWidth="1"/>
    <col min="8963" max="8963" width="4.7109375" style="150" customWidth="1"/>
    <col min="8964" max="8964" width="3" style="150" customWidth="1"/>
    <col min="8965" max="8965" width="50.5703125" style="150" customWidth="1"/>
    <col min="8966" max="8966" width="17.7109375" style="150" customWidth="1"/>
    <col min="8967" max="8967" width="1.28515625" style="150" customWidth="1"/>
    <col min="8968" max="8968" width="17.7109375" style="150" customWidth="1"/>
    <col min="8969" max="9216" width="9.140625" style="150"/>
    <col min="9217" max="9217" width="3" style="150" customWidth="1"/>
    <col min="9218" max="9218" width="3.140625" style="150" customWidth="1"/>
    <col min="9219" max="9219" width="4.7109375" style="150" customWidth="1"/>
    <col min="9220" max="9220" width="3" style="150" customWidth="1"/>
    <col min="9221" max="9221" width="50.5703125" style="150" customWidth="1"/>
    <col min="9222" max="9222" width="17.7109375" style="150" customWidth="1"/>
    <col min="9223" max="9223" width="1.28515625" style="150" customWidth="1"/>
    <col min="9224" max="9224" width="17.7109375" style="150" customWidth="1"/>
    <col min="9225" max="9472" width="9.140625" style="150"/>
    <col min="9473" max="9473" width="3" style="150" customWidth="1"/>
    <col min="9474" max="9474" width="3.140625" style="150" customWidth="1"/>
    <col min="9475" max="9475" width="4.7109375" style="150" customWidth="1"/>
    <col min="9476" max="9476" width="3" style="150" customWidth="1"/>
    <col min="9477" max="9477" width="50.5703125" style="150" customWidth="1"/>
    <col min="9478" max="9478" width="17.7109375" style="150" customWidth="1"/>
    <col min="9479" max="9479" width="1.28515625" style="150" customWidth="1"/>
    <col min="9480" max="9480" width="17.7109375" style="150" customWidth="1"/>
    <col min="9481" max="9728" width="9.140625" style="150"/>
    <col min="9729" max="9729" width="3" style="150" customWidth="1"/>
    <col min="9730" max="9730" width="3.140625" style="150" customWidth="1"/>
    <col min="9731" max="9731" width="4.7109375" style="150" customWidth="1"/>
    <col min="9732" max="9732" width="3" style="150" customWidth="1"/>
    <col min="9733" max="9733" width="50.5703125" style="150" customWidth="1"/>
    <col min="9734" max="9734" width="17.7109375" style="150" customWidth="1"/>
    <col min="9735" max="9735" width="1.28515625" style="150" customWidth="1"/>
    <col min="9736" max="9736" width="17.7109375" style="150" customWidth="1"/>
    <col min="9737" max="9984" width="9.140625" style="150"/>
    <col min="9985" max="9985" width="3" style="150" customWidth="1"/>
    <col min="9986" max="9986" width="3.140625" style="150" customWidth="1"/>
    <col min="9987" max="9987" width="4.7109375" style="150" customWidth="1"/>
    <col min="9988" max="9988" width="3" style="150" customWidth="1"/>
    <col min="9989" max="9989" width="50.5703125" style="150" customWidth="1"/>
    <col min="9990" max="9990" width="17.7109375" style="150" customWidth="1"/>
    <col min="9991" max="9991" width="1.28515625" style="150" customWidth="1"/>
    <col min="9992" max="9992" width="17.7109375" style="150" customWidth="1"/>
    <col min="9993" max="10240" width="9.140625" style="150"/>
    <col min="10241" max="10241" width="3" style="150" customWidth="1"/>
    <col min="10242" max="10242" width="3.140625" style="150" customWidth="1"/>
    <col min="10243" max="10243" width="4.7109375" style="150" customWidth="1"/>
    <col min="10244" max="10244" width="3" style="150" customWidth="1"/>
    <col min="10245" max="10245" width="50.5703125" style="150" customWidth="1"/>
    <col min="10246" max="10246" width="17.7109375" style="150" customWidth="1"/>
    <col min="10247" max="10247" width="1.28515625" style="150" customWidth="1"/>
    <col min="10248" max="10248" width="17.7109375" style="150" customWidth="1"/>
    <col min="10249" max="10496" width="9.140625" style="150"/>
    <col min="10497" max="10497" width="3" style="150" customWidth="1"/>
    <col min="10498" max="10498" width="3.140625" style="150" customWidth="1"/>
    <col min="10499" max="10499" width="4.7109375" style="150" customWidth="1"/>
    <col min="10500" max="10500" width="3" style="150" customWidth="1"/>
    <col min="10501" max="10501" width="50.5703125" style="150" customWidth="1"/>
    <col min="10502" max="10502" width="17.7109375" style="150" customWidth="1"/>
    <col min="10503" max="10503" width="1.28515625" style="150" customWidth="1"/>
    <col min="10504" max="10504" width="17.7109375" style="150" customWidth="1"/>
    <col min="10505" max="10752" width="9.140625" style="150"/>
    <col min="10753" max="10753" width="3" style="150" customWidth="1"/>
    <col min="10754" max="10754" width="3.140625" style="150" customWidth="1"/>
    <col min="10755" max="10755" width="4.7109375" style="150" customWidth="1"/>
    <col min="10756" max="10756" width="3" style="150" customWidth="1"/>
    <col min="10757" max="10757" width="50.5703125" style="150" customWidth="1"/>
    <col min="10758" max="10758" width="17.7109375" style="150" customWidth="1"/>
    <col min="10759" max="10759" width="1.28515625" style="150" customWidth="1"/>
    <col min="10760" max="10760" width="17.7109375" style="150" customWidth="1"/>
    <col min="10761" max="11008" width="9.140625" style="150"/>
    <col min="11009" max="11009" width="3" style="150" customWidth="1"/>
    <col min="11010" max="11010" width="3.140625" style="150" customWidth="1"/>
    <col min="11011" max="11011" width="4.7109375" style="150" customWidth="1"/>
    <col min="11012" max="11012" width="3" style="150" customWidth="1"/>
    <col min="11013" max="11013" width="50.5703125" style="150" customWidth="1"/>
    <col min="11014" max="11014" width="17.7109375" style="150" customWidth="1"/>
    <col min="11015" max="11015" width="1.28515625" style="150" customWidth="1"/>
    <col min="11016" max="11016" width="17.7109375" style="150" customWidth="1"/>
    <col min="11017" max="11264" width="9.140625" style="150"/>
    <col min="11265" max="11265" width="3" style="150" customWidth="1"/>
    <col min="11266" max="11266" width="3.140625" style="150" customWidth="1"/>
    <col min="11267" max="11267" width="4.7109375" style="150" customWidth="1"/>
    <col min="11268" max="11268" width="3" style="150" customWidth="1"/>
    <col min="11269" max="11269" width="50.5703125" style="150" customWidth="1"/>
    <col min="11270" max="11270" width="17.7109375" style="150" customWidth="1"/>
    <col min="11271" max="11271" width="1.28515625" style="150" customWidth="1"/>
    <col min="11272" max="11272" width="17.7109375" style="150" customWidth="1"/>
    <col min="11273" max="11520" width="9.140625" style="150"/>
    <col min="11521" max="11521" width="3" style="150" customWidth="1"/>
    <col min="11522" max="11522" width="3.140625" style="150" customWidth="1"/>
    <col min="11523" max="11523" width="4.7109375" style="150" customWidth="1"/>
    <col min="11524" max="11524" width="3" style="150" customWidth="1"/>
    <col min="11525" max="11525" width="50.5703125" style="150" customWidth="1"/>
    <col min="11526" max="11526" width="17.7109375" style="150" customWidth="1"/>
    <col min="11527" max="11527" width="1.28515625" style="150" customWidth="1"/>
    <col min="11528" max="11528" width="17.7109375" style="150" customWidth="1"/>
    <col min="11529" max="11776" width="9.140625" style="150"/>
    <col min="11777" max="11777" width="3" style="150" customWidth="1"/>
    <col min="11778" max="11778" width="3.140625" style="150" customWidth="1"/>
    <col min="11779" max="11779" width="4.7109375" style="150" customWidth="1"/>
    <col min="11780" max="11780" width="3" style="150" customWidth="1"/>
    <col min="11781" max="11781" width="50.5703125" style="150" customWidth="1"/>
    <col min="11782" max="11782" width="17.7109375" style="150" customWidth="1"/>
    <col min="11783" max="11783" width="1.28515625" style="150" customWidth="1"/>
    <col min="11784" max="11784" width="17.7109375" style="150" customWidth="1"/>
    <col min="11785" max="12032" width="9.140625" style="150"/>
    <col min="12033" max="12033" width="3" style="150" customWidth="1"/>
    <col min="12034" max="12034" width="3.140625" style="150" customWidth="1"/>
    <col min="12035" max="12035" width="4.7109375" style="150" customWidth="1"/>
    <col min="12036" max="12036" width="3" style="150" customWidth="1"/>
    <col min="12037" max="12037" width="50.5703125" style="150" customWidth="1"/>
    <col min="12038" max="12038" width="17.7109375" style="150" customWidth="1"/>
    <col min="12039" max="12039" width="1.28515625" style="150" customWidth="1"/>
    <col min="12040" max="12040" width="17.7109375" style="150" customWidth="1"/>
    <col min="12041" max="12288" width="9.140625" style="150"/>
    <col min="12289" max="12289" width="3" style="150" customWidth="1"/>
    <col min="12290" max="12290" width="3.140625" style="150" customWidth="1"/>
    <col min="12291" max="12291" width="4.7109375" style="150" customWidth="1"/>
    <col min="12292" max="12292" width="3" style="150" customWidth="1"/>
    <col min="12293" max="12293" width="50.5703125" style="150" customWidth="1"/>
    <col min="12294" max="12294" width="17.7109375" style="150" customWidth="1"/>
    <col min="12295" max="12295" width="1.28515625" style="150" customWidth="1"/>
    <col min="12296" max="12296" width="17.7109375" style="150" customWidth="1"/>
    <col min="12297" max="12544" width="9.140625" style="150"/>
    <col min="12545" max="12545" width="3" style="150" customWidth="1"/>
    <col min="12546" max="12546" width="3.140625" style="150" customWidth="1"/>
    <col min="12547" max="12547" width="4.7109375" style="150" customWidth="1"/>
    <col min="12548" max="12548" width="3" style="150" customWidth="1"/>
    <col min="12549" max="12549" width="50.5703125" style="150" customWidth="1"/>
    <col min="12550" max="12550" width="17.7109375" style="150" customWidth="1"/>
    <col min="12551" max="12551" width="1.28515625" style="150" customWidth="1"/>
    <col min="12552" max="12552" width="17.7109375" style="150" customWidth="1"/>
    <col min="12553" max="12800" width="9.140625" style="150"/>
    <col min="12801" max="12801" width="3" style="150" customWidth="1"/>
    <col min="12802" max="12802" width="3.140625" style="150" customWidth="1"/>
    <col min="12803" max="12803" width="4.7109375" style="150" customWidth="1"/>
    <col min="12804" max="12804" width="3" style="150" customWidth="1"/>
    <col min="12805" max="12805" width="50.5703125" style="150" customWidth="1"/>
    <col min="12806" max="12806" width="17.7109375" style="150" customWidth="1"/>
    <col min="12807" max="12807" width="1.28515625" style="150" customWidth="1"/>
    <col min="12808" max="12808" width="17.7109375" style="150" customWidth="1"/>
    <col min="12809" max="13056" width="9.140625" style="150"/>
    <col min="13057" max="13057" width="3" style="150" customWidth="1"/>
    <col min="13058" max="13058" width="3.140625" style="150" customWidth="1"/>
    <col min="13059" max="13059" width="4.7109375" style="150" customWidth="1"/>
    <col min="13060" max="13060" width="3" style="150" customWidth="1"/>
    <col min="13061" max="13061" width="50.5703125" style="150" customWidth="1"/>
    <col min="13062" max="13062" width="17.7109375" style="150" customWidth="1"/>
    <col min="13063" max="13063" width="1.28515625" style="150" customWidth="1"/>
    <col min="13064" max="13064" width="17.7109375" style="150" customWidth="1"/>
    <col min="13065" max="13312" width="9.140625" style="150"/>
    <col min="13313" max="13313" width="3" style="150" customWidth="1"/>
    <col min="13314" max="13314" width="3.140625" style="150" customWidth="1"/>
    <col min="13315" max="13315" width="4.7109375" style="150" customWidth="1"/>
    <col min="13316" max="13316" width="3" style="150" customWidth="1"/>
    <col min="13317" max="13317" width="50.5703125" style="150" customWidth="1"/>
    <col min="13318" max="13318" width="17.7109375" style="150" customWidth="1"/>
    <col min="13319" max="13319" width="1.28515625" style="150" customWidth="1"/>
    <col min="13320" max="13320" width="17.7109375" style="150" customWidth="1"/>
    <col min="13321" max="13568" width="9.140625" style="150"/>
    <col min="13569" max="13569" width="3" style="150" customWidth="1"/>
    <col min="13570" max="13570" width="3.140625" style="150" customWidth="1"/>
    <col min="13571" max="13571" width="4.7109375" style="150" customWidth="1"/>
    <col min="13572" max="13572" width="3" style="150" customWidth="1"/>
    <col min="13573" max="13573" width="50.5703125" style="150" customWidth="1"/>
    <col min="13574" max="13574" width="17.7109375" style="150" customWidth="1"/>
    <col min="13575" max="13575" width="1.28515625" style="150" customWidth="1"/>
    <col min="13576" max="13576" width="17.7109375" style="150" customWidth="1"/>
    <col min="13577" max="13824" width="9.140625" style="150"/>
    <col min="13825" max="13825" width="3" style="150" customWidth="1"/>
    <col min="13826" max="13826" width="3.140625" style="150" customWidth="1"/>
    <col min="13827" max="13827" width="4.7109375" style="150" customWidth="1"/>
    <col min="13828" max="13828" width="3" style="150" customWidth="1"/>
    <col min="13829" max="13829" width="50.5703125" style="150" customWidth="1"/>
    <col min="13830" max="13830" width="17.7109375" style="150" customWidth="1"/>
    <col min="13831" max="13831" width="1.28515625" style="150" customWidth="1"/>
    <col min="13832" max="13832" width="17.7109375" style="150" customWidth="1"/>
    <col min="13833" max="14080" width="9.140625" style="150"/>
    <col min="14081" max="14081" width="3" style="150" customWidth="1"/>
    <col min="14082" max="14082" width="3.140625" style="150" customWidth="1"/>
    <col min="14083" max="14083" width="4.7109375" style="150" customWidth="1"/>
    <col min="14084" max="14084" width="3" style="150" customWidth="1"/>
    <col min="14085" max="14085" width="50.5703125" style="150" customWidth="1"/>
    <col min="14086" max="14086" width="17.7109375" style="150" customWidth="1"/>
    <col min="14087" max="14087" width="1.28515625" style="150" customWidth="1"/>
    <col min="14088" max="14088" width="17.7109375" style="150" customWidth="1"/>
    <col min="14089" max="14336" width="9.140625" style="150"/>
    <col min="14337" max="14337" width="3" style="150" customWidth="1"/>
    <col min="14338" max="14338" width="3.140625" style="150" customWidth="1"/>
    <col min="14339" max="14339" width="4.7109375" style="150" customWidth="1"/>
    <col min="14340" max="14340" width="3" style="150" customWidth="1"/>
    <col min="14341" max="14341" width="50.5703125" style="150" customWidth="1"/>
    <col min="14342" max="14342" width="17.7109375" style="150" customWidth="1"/>
    <col min="14343" max="14343" width="1.28515625" style="150" customWidth="1"/>
    <col min="14344" max="14344" width="17.7109375" style="150" customWidth="1"/>
    <col min="14345" max="14592" width="9.140625" style="150"/>
    <col min="14593" max="14593" width="3" style="150" customWidth="1"/>
    <col min="14594" max="14594" width="3.140625" style="150" customWidth="1"/>
    <col min="14595" max="14595" width="4.7109375" style="150" customWidth="1"/>
    <col min="14596" max="14596" width="3" style="150" customWidth="1"/>
    <col min="14597" max="14597" width="50.5703125" style="150" customWidth="1"/>
    <col min="14598" max="14598" width="17.7109375" style="150" customWidth="1"/>
    <col min="14599" max="14599" width="1.28515625" style="150" customWidth="1"/>
    <col min="14600" max="14600" width="17.7109375" style="150" customWidth="1"/>
    <col min="14601" max="14848" width="9.140625" style="150"/>
    <col min="14849" max="14849" width="3" style="150" customWidth="1"/>
    <col min="14850" max="14850" width="3.140625" style="150" customWidth="1"/>
    <col min="14851" max="14851" width="4.7109375" style="150" customWidth="1"/>
    <col min="14852" max="14852" width="3" style="150" customWidth="1"/>
    <col min="14853" max="14853" width="50.5703125" style="150" customWidth="1"/>
    <col min="14854" max="14854" width="17.7109375" style="150" customWidth="1"/>
    <col min="14855" max="14855" width="1.28515625" style="150" customWidth="1"/>
    <col min="14856" max="14856" width="17.7109375" style="150" customWidth="1"/>
    <col min="14857" max="15104" width="9.140625" style="150"/>
    <col min="15105" max="15105" width="3" style="150" customWidth="1"/>
    <col min="15106" max="15106" width="3.140625" style="150" customWidth="1"/>
    <col min="15107" max="15107" width="4.7109375" style="150" customWidth="1"/>
    <col min="15108" max="15108" width="3" style="150" customWidth="1"/>
    <col min="15109" max="15109" width="50.5703125" style="150" customWidth="1"/>
    <col min="15110" max="15110" width="17.7109375" style="150" customWidth="1"/>
    <col min="15111" max="15111" width="1.28515625" style="150" customWidth="1"/>
    <col min="15112" max="15112" width="17.7109375" style="150" customWidth="1"/>
    <col min="15113" max="15360" width="9.140625" style="150"/>
    <col min="15361" max="15361" width="3" style="150" customWidth="1"/>
    <col min="15362" max="15362" width="3.140625" style="150" customWidth="1"/>
    <col min="15363" max="15363" width="4.7109375" style="150" customWidth="1"/>
    <col min="15364" max="15364" width="3" style="150" customWidth="1"/>
    <col min="15365" max="15365" width="50.5703125" style="150" customWidth="1"/>
    <col min="15366" max="15366" width="17.7109375" style="150" customWidth="1"/>
    <col min="15367" max="15367" width="1.28515625" style="150" customWidth="1"/>
    <col min="15368" max="15368" width="17.7109375" style="150" customWidth="1"/>
    <col min="15369" max="15616" width="9.140625" style="150"/>
    <col min="15617" max="15617" width="3" style="150" customWidth="1"/>
    <col min="15618" max="15618" width="3.140625" style="150" customWidth="1"/>
    <col min="15619" max="15619" width="4.7109375" style="150" customWidth="1"/>
    <col min="15620" max="15620" width="3" style="150" customWidth="1"/>
    <col min="15621" max="15621" width="50.5703125" style="150" customWidth="1"/>
    <col min="15622" max="15622" width="17.7109375" style="150" customWidth="1"/>
    <col min="15623" max="15623" width="1.28515625" style="150" customWidth="1"/>
    <col min="15624" max="15624" width="17.7109375" style="150" customWidth="1"/>
    <col min="15625" max="15872" width="9.140625" style="150"/>
    <col min="15873" max="15873" width="3" style="150" customWidth="1"/>
    <col min="15874" max="15874" width="3.140625" style="150" customWidth="1"/>
    <col min="15875" max="15875" width="4.7109375" style="150" customWidth="1"/>
    <col min="15876" max="15876" width="3" style="150" customWidth="1"/>
    <col min="15877" max="15877" width="50.5703125" style="150" customWidth="1"/>
    <col min="15878" max="15878" width="17.7109375" style="150" customWidth="1"/>
    <col min="15879" max="15879" width="1.28515625" style="150" customWidth="1"/>
    <col min="15880" max="15880" width="17.7109375" style="150" customWidth="1"/>
    <col min="15881" max="16128" width="9.140625" style="150"/>
    <col min="16129" max="16129" width="3" style="150" customWidth="1"/>
    <col min="16130" max="16130" width="3.140625" style="150" customWidth="1"/>
    <col min="16131" max="16131" width="4.7109375" style="150" customWidth="1"/>
    <col min="16132" max="16132" width="3" style="150" customWidth="1"/>
    <col min="16133" max="16133" width="50.5703125" style="150" customWidth="1"/>
    <col min="16134" max="16134" width="17.7109375" style="150" customWidth="1"/>
    <col min="16135" max="16135" width="1.28515625" style="150" customWidth="1"/>
    <col min="16136" max="16136" width="17.7109375" style="150" customWidth="1"/>
    <col min="16137" max="16384" width="9.140625" style="150"/>
  </cols>
  <sheetData>
    <row r="1" spans="1:8" ht="19.5" customHeight="1" x14ac:dyDescent="0.3">
      <c r="A1" s="236">
        <v>19</v>
      </c>
      <c r="B1" s="236"/>
      <c r="C1" s="236"/>
      <c r="D1" s="236"/>
      <c r="E1" s="236"/>
      <c r="F1" s="236"/>
      <c r="G1" s="236"/>
      <c r="H1" s="236"/>
    </row>
    <row r="3" spans="1:8" s="155" customFormat="1" ht="19.5" customHeight="1" x14ac:dyDescent="0.35">
      <c r="A3" s="154"/>
      <c r="B3" s="171" t="s">
        <v>319</v>
      </c>
      <c r="C3" s="154"/>
      <c r="D3" s="157"/>
      <c r="E3" s="157"/>
      <c r="F3" s="154"/>
      <c r="G3" s="154"/>
      <c r="H3" s="154"/>
    </row>
    <row r="4" spans="1:8" s="155" customFormat="1" ht="19.5" customHeight="1" x14ac:dyDescent="0.35">
      <c r="A4" s="154"/>
      <c r="B4" s="171"/>
      <c r="C4" s="154"/>
      <c r="D4" s="157"/>
      <c r="E4" s="157"/>
      <c r="F4" s="158"/>
      <c r="G4" s="158"/>
      <c r="H4" s="159" t="s">
        <v>248</v>
      </c>
    </row>
    <row r="5" spans="1:8" s="155" customFormat="1" ht="18.75" customHeight="1" x14ac:dyDescent="0.35">
      <c r="A5" s="154"/>
      <c r="B5" s="238"/>
      <c r="C5" s="239"/>
      <c r="D5" s="156"/>
      <c r="E5" s="157"/>
      <c r="F5" s="159">
        <v>2566</v>
      </c>
      <c r="G5" s="159"/>
      <c r="H5" s="159">
        <v>2565</v>
      </c>
    </row>
    <row r="6" spans="1:8" s="155" customFormat="1" ht="19.5" customHeight="1" x14ac:dyDescent="0.35">
      <c r="A6" s="154"/>
      <c r="B6" s="154"/>
      <c r="D6" s="170"/>
      <c r="E6" s="170" t="s">
        <v>171</v>
      </c>
      <c r="F6" s="182">
        <v>10532280</v>
      </c>
      <c r="G6" s="182"/>
      <c r="H6" s="182">
        <v>9468243</v>
      </c>
    </row>
    <row r="7" spans="1:8" s="155" customFormat="1" ht="19.5" customHeight="1" x14ac:dyDescent="0.35">
      <c r="A7" s="154"/>
      <c r="B7" s="154"/>
      <c r="D7" s="198"/>
      <c r="E7" s="198" t="s">
        <v>172</v>
      </c>
      <c r="F7" s="182">
        <v>2913000</v>
      </c>
      <c r="G7" s="182"/>
      <c r="H7" s="182">
        <v>2391453</v>
      </c>
    </row>
    <row r="8" spans="1:8" s="155" customFormat="1" ht="19.5" customHeight="1" x14ac:dyDescent="0.35">
      <c r="A8" s="154"/>
      <c r="B8" s="154"/>
      <c r="D8" s="198"/>
      <c r="E8" s="198" t="s">
        <v>295</v>
      </c>
      <c r="F8" s="182">
        <v>12600</v>
      </c>
      <c r="G8" s="182"/>
      <c r="H8" s="182">
        <v>0</v>
      </c>
    </row>
    <row r="9" spans="1:8" s="155" customFormat="1" ht="19.5" customHeight="1" x14ac:dyDescent="0.35">
      <c r="A9" s="154"/>
      <c r="B9" s="154"/>
      <c r="D9" s="198"/>
      <c r="E9" s="198" t="s">
        <v>173</v>
      </c>
      <c r="F9" s="182">
        <v>553946</v>
      </c>
      <c r="G9" s="182"/>
      <c r="H9" s="182">
        <v>324852</v>
      </c>
    </row>
    <row r="10" spans="1:8" s="155" customFormat="1" ht="19.5" customHeight="1" x14ac:dyDescent="0.35">
      <c r="A10" s="154"/>
      <c r="B10" s="154"/>
      <c r="D10" s="198"/>
      <c r="E10" s="198" t="s">
        <v>174</v>
      </c>
      <c r="F10" s="182">
        <v>945420</v>
      </c>
      <c r="G10" s="182"/>
      <c r="H10" s="182">
        <v>900360</v>
      </c>
    </row>
    <row r="11" spans="1:8" s="155" customFormat="1" ht="19.5" customHeight="1" x14ac:dyDescent="0.35">
      <c r="A11" s="154"/>
      <c r="B11" s="154"/>
      <c r="D11" s="198"/>
      <c r="E11" s="198" t="s">
        <v>277</v>
      </c>
      <c r="F11" s="182">
        <v>6250566</v>
      </c>
      <c r="G11" s="182"/>
      <c r="H11" s="182">
        <v>5689994</v>
      </c>
    </row>
    <row r="12" spans="1:8" s="155" customFormat="1" ht="19.5" customHeight="1" x14ac:dyDescent="0.35">
      <c r="A12" s="154"/>
      <c r="B12" s="154"/>
      <c r="D12" s="198"/>
      <c r="E12" s="198" t="s">
        <v>175</v>
      </c>
      <c r="F12" s="182">
        <v>687052</v>
      </c>
      <c r="G12" s="182"/>
      <c r="H12" s="182">
        <v>509357</v>
      </c>
    </row>
    <row r="13" spans="1:8" s="155" customFormat="1" ht="19.5" customHeight="1" x14ac:dyDescent="0.35">
      <c r="A13" s="154"/>
      <c r="B13" s="154"/>
      <c r="D13" s="198"/>
      <c r="E13" s="198" t="s">
        <v>176</v>
      </c>
      <c r="F13" s="182">
        <v>1204159</v>
      </c>
      <c r="G13" s="182"/>
      <c r="H13" s="182">
        <v>1212146</v>
      </c>
    </row>
    <row r="14" spans="1:8" s="155" customFormat="1" ht="19.5" customHeight="1" x14ac:dyDescent="0.35">
      <c r="A14" s="154"/>
      <c r="B14" s="154"/>
      <c r="D14" s="198"/>
      <c r="E14" s="198" t="s">
        <v>177</v>
      </c>
      <c r="F14" s="182">
        <v>13842</v>
      </c>
      <c r="G14" s="182"/>
      <c r="H14" s="182">
        <v>16745</v>
      </c>
    </row>
    <row r="15" spans="1:8" s="155" customFormat="1" ht="19.5" customHeight="1" x14ac:dyDescent="0.35">
      <c r="A15" s="154"/>
      <c r="B15" s="154"/>
      <c r="D15" s="198"/>
      <c r="E15" s="198" t="s">
        <v>178</v>
      </c>
      <c r="F15" s="182">
        <v>172887.5</v>
      </c>
      <c r="G15" s="182"/>
      <c r="H15" s="182">
        <v>175104</v>
      </c>
    </row>
    <row r="16" spans="1:8" s="155" customFormat="1" ht="19.5" customHeight="1" x14ac:dyDescent="0.35">
      <c r="A16" s="154"/>
      <c r="B16" s="154"/>
      <c r="D16" s="198"/>
      <c r="E16" s="198" t="s">
        <v>296</v>
      </c>
      <c r="F16" s="182">
        <v>40290</v>
      </c>
      <c r="G16" s="182"/>
      <c r="H16" s="182">
        <v>0</v>
      </c>
    </row>
    <row r="17" spans="1:8" s="155" customFormat="1" ht="19.5" customHeight="1" x14ac:dyDescent="0.35">
      <c r="A17" s="154"/>
      <c r="B17" s="154"/>
      <c r="D17" s="198"/>
      <c r="E17" s="198" t="s">
        <v>179</v>
      </c>
      <c r="F17" s="182">
        <v>0</v>
      </c>
      <c r="G17" s="182"/>
      <c r="H17" s="182">
        <v>218400</v>
      </c>
    </row>
    <row r="18" spans="1:8" s="155" customFormat="1" ht="19.5" customHeight="1" x14ac:dyDescent="0.35">
      <c r="A18" s="154"/>
      <c r="B18" s="154"/>
      <c r="D18" s="198"/>
      <c r="E18" s="198" t="s">
        <v>180</v>
      </c>
      <c r="F18" s="182">
        <v>1140000</v>
      </c>
      <c r="G18" s="182"/>
      <c r="H18" s="182">
        <v>1080000</v>
      </c>
    </row>
    <row r="19" spans="1:8" s="155" customFormat="1" ht="19.5" customHeight="1" x14ac:dyDescent="0.35">
      <c r="A19" s="154"/>
      <c r="B19" s="154"/>
      <c r="D19" s="198"/>
      <c r="E19" s="198" t="s">
        <v>181</v>
      </c>
      <c r="F19" s="182">
        <v>312981</v>
      </c>
      <c r="G19" s="182"/>
      <c r="H19" s="182">
        <v>222664</v>
      </c>
    </row>
    <row r="20" spans="1:8" s="155" customFormat="1" ht="19.5" customHeight="1" x14ac:dyDescent="0.35">
      <c r="A20" s="154"/>
      <c r="B20" s="154"/>
      <c r="D20" s="198"/>
      <c r="E20" s="198" t="s">
        <v>278</v>
      </c>
      <c r="F20" s="182">
        <v>6300</v>
      </c>
      <c r="G20" s="182"/>
      <c r="H20" s="182">
        <v>16515</v>
      </c>
    </row>
    <row r="21" spans="1:8" s="155" customFormat="1" ht="19.5" customHeight="1" thickBot="1" x14ac:dyDescent="0.4">
      <c r="A21" s="154"/>
      <c r="B21" s="154"/>
      <c r="D21" s="157"/>
      <c r="E21" s="157" t="s">
        <v>182</v>
      </c>
      <c r="F21" s="183">
        <f>SUM(F6:F20)</f>
        <v>24785323.5</v>
      </c>
      <c r="G21" s="168"/>
      <c r="H21" s="183">
        <f>SUM(H6:H20)</f>
        <v>22225833</v>
      </c>
    </row>
    <row r="22" spans="1:8" s="155" customFormat="1" ht="19.5" customHeight="1" thickTop="1" x14ac:dyDescent="0.35">
      <c r="A22" s="154"/>
      <c r="B22" s="154"/>
      <c r="D22" s="157"/>
      <c r="E22" s="157"/>
      <c r="F22" s="168"/>
      <c r="G22" s="168"/>
      <c r="H22" s="168"/>
    </row>
    <row r="23" spans="1:8" s="155" customFormat="1" ht="19.5" customHeight="1" x14ac:dyDescent="0.35">
      <c r="A23" s="154"/>
      <c r="B23" s="154"/>
      <c r="D23" s="157"/>
      <c r="E23" s="157"/>
      <c r="F23" s="168"/>
      <c r="G23" s="168"/>
      <c r="H23" s="168"/>
    </row>
    <row r="24" spans="1:8" s="155" customFormat="1" ht="19.5" customHeight="1" x14ac:dyDescent="0.35">
      <c r="A24" s="154"/>
      <c r="B24" s="171" t="s">
        <v>320</v>
      </c>
      <c r="C24" s="154"/>
      <c r="D24" s="157"/>
      <c r="E24" s="157"/>
      <c r="F24" s="154"/>
      <c r="G24" s="154"/>
    </row>
    <row r="25" spans="1:8" s="155" customFormat="1" ht="18.75" customHeight="1" x14ac:dyDescent="0.35">
      <c r="A25" s="154"/>
      <c r="B25" s="238"/>
      <c r="C25" s="239"/>
      <c r="D25" s="156"/>
      <c r="E25" s="157"/>
      <c r="F25" s="158"/>
      <c r="G25" s="158"/>
      <c r="H25" s="159" t="s">
        <v>248</v>
      </c>
    </row>
    <row r="26" spans="1:8" s="155" customFormat="1" ht="18.75" customHeight="1" x14ac:dyDescent="0.35">
      <c r="A26" s="154"/>
      <c r="B26" s="156"/>
      <c r="C26" s="154"/>
      <c r="D26" s="156"/>
      <c r="E26" s="157"/>
      <c r="F26" s="159">
        <v>2566</v>
      </c>
      <c r="G26" s="159"/>
      <c r="H26" s="159">
        <v>2565</v>
      </c>
    </row>
    <row r="27" spans="1:8" s="155" customFormat="1" ht="18.75" customHeight="1" x14ac:dyDescent="0.35">
      <c r="A27" s="154"/>
      <c r="B27" s="156"/>
      <c r="C27" s="154"/>
      <c r="D27" s="156"/>
      <c r="E27" s="156" t="s">
        <v>183</v>
      </c>
      <c r="F27" s="182">
        <v>378507.65</v>
      </c>
      <c r="G27" s="182"/>
      <c r="H27" s="182">
        <v>885937</v>
      </c>
    </row>
    <row r="28" spans="1:8" s="155" customFormat="1" ht="19.5" customHeight="1" x14ac:dyDescent="0.35">
      <c r="A28" s="154"/>
      <c r="B28" s="154"/>
      <c r="D28" s="170"/>
      <c r="E28" s="170" t="s">
        <v>184</v>
      </c>
      <c r="F28" s="182">
        <v>0</v>
      </c>
      <c r="G28" s="182"/>
      <c r="H28" s="182">
        <v>46000</v>
      </c>
    </row>
    <row r="29" spans="1:8" s="155" customFormat="1" ht="19.5" customHeight="1" thickBot="1" x14ac:dyDescent="0.4">
      <c r="A29" s="154"/>
      <c r="B29" s="154"/>
      <c r="D29" s="171"/>
      <c r="E29" s="171" t="s">
        <v>185</v>
      </c>
      <c r="F29" s="183">
        <f>SUM(F27:F28)</f>
        <v>378507.65</v>
      </c>
      <c r="G29" s="168"/>
      <c r="H29" s="183">
        <f>SUM(H27:H28)</f>
        <v>931937</v>
      </c>
    </row>
    <row r="30" spans="1:8" ht="19.5" thickTop="1" x14ac:dyDescent="0.3"/>
  </sheetData>
  <mergeCells count="3">
    <mergeCell ref="B5:C5"/>
    <mergeCell ref="B25:C25"/>
    <mergeCell ref="A1:H1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785B-19B4-40D4-BE1E-782674675FB9}">
  <dimension ref="A1:H35"/>
  <sheetViews>
    <sheetView workbookViewId="0">
      <selection activeCell="E11" sqref="E11"/>
    </sheetView>
  </sheetViews>
  <sheetFormatPr defaultRowHeight="18.75" x14ac:dyDescent="0.3"/>
  <cols>
    <col min="1" max="1" width="3" style="150" customWidth="1"/>
    <col min="2" max="2" width="3.140625" style="150" customWidth="1"/>
    <col min="3" max="3" width="4.7109375" style="150" customWidth="1"/>
    <col min="4" max="4" width="3" style="150" customWidth="1"/>
    <col min="5" max="5" width="47.28515625" style="150" customWidth="1"/>
    <col min="6" max="6" width="17.7109375" style="150" customWidth="1"/>
    <col min="7" max="7" width="1.28515625" style="150" customWidth="1"/>
    <col min="8" max="8" width="17.7109375" style="150" customWidth="1"/>
    <col min="9" max="256" width="9.140625" style="150"/>
    <col min="257" max="257" width="3" style="150" customWidth="1"/>
    <col min="258" max="258" width="3.140625" style="150" customWidth="1"/>
    <col min="259" max="259" width="4.7109375" style="150" customWidth="1"/>
    <col min="260" max="260" width="3" style="150" customWidth="1"/>
    <col min="261" max="261" width="47.28515625" style="150" customWidth="1"/>
    <col min="262" max="262" width="17.7109375" style="150" customWidth="1"/>
    <col min="263" max="263" width="1.28515625" style="150" customWidth="1"/>
    <col min="264" max="264" width="17.7109375" style="150" customWidth="1"/>
    <col min="265" max="512" width="9.140625" style="150"/>
    <col min="513" max="513" width="3" style="150" customWidth="1"/>
    <col min="514" max="514" width="3.140625" style="150" customWidth="1"/>
    <col min="515" max="515" width="4.7109375" style="150" customWidth="1"/>
    <col min="516" max="516" width="3" style="150" customWidth="1"/>
    <col min="517" max="517" width="47.28515625" style="150" customWidth="1"/>
    <col min="518" max="518" width="17.7109375" style="150" customWidth="1"/>
    <col min="519" max="519" width="1.28515625" style="150" customWidth="1"/>
    <col min="520" max="520" width="17.7109375" style="150" customWidth="1"/>
    <col min="521" max="768" width="9.140625" style="150"/>
    <col min="769" max="769" width="3" style="150" customWidth="1"/>
    <col min="770" max="770" width="3.140625" style="150" customWidth="1"/>
    <col min="771" max="771" width="4.7109375" style="150" customWidth="1"/>
    <col min="772" max="772" width="3" style="150" customWidth="1"/>
    <col min="773" max="773" width="47.28515625" style="150" customWidth="1"/>
    <col min="774" max="774" width="17.7109375" style="150" customWidth="1"/>
    <col min="775" max="775" width="1.28515625" style="150" customWidth="1"/>
    <col min="776" max="776" width="17.7109375" style="150" customWidth="1"/>
    <col min="777" max="1024" width="9.140625" style="150"/>
    <col min="1025" max="1025" width="3" style="150" customWidth="1"/>
    <col min="1026" max="1026" width="3.140625" style="150" customWidth="1"/>
    <col min="1027" max="1027" width="4.7109375" style="150" customWidth="1"/>
    <col min="1028" max="1028" width="3" style="150" customWidth="1"/>
    <col min="1029" max="1029" width="47.28515625" style="150" customWidth="1"/>
    <col min="1030" max="1030" width="17.7109375" style="150" customWidth="1"/>
    <col min="1031" max="1031" width="1.28515625" style="150" customWidth="1"/>
    <col min="1032" max="1032" width="17.7109375" style="150" customWidth="1"/>
    <col min="1033" max="1280" width="9.140625" style="150"/>
    <col min="1281" max="1281" width="3" style="150" customWidth="1"/>
    <col min="1282" max="1282" width="3.140625" style="150" customWidth="1"/>
    <col min="1283" max="1283" width="4.7109375" style="150" customWidth="1"/>
    <col min="1284" max="1284" width="3" style="150" customWidth="1"/>
    <col min="1285" max="1285" width="47.28515625" style="150" customWidth="1"/>
    <col min="1286" max="1286" width="17.7109375" style="150" customWidth="1"/>
    <col min="1287" max="1287" width="1.28515625" style="150" customWidth="1"/>
    <col min="1288" max="1288" width="17.7109375" style="150" customWidth="1"/>
    <col min="1289" max="1536" width="9.140625" style="150"/>
    <col min="1537" max="1537" width="3" style="150" customWidth="1"/>
    <col min="1538" max="1538" width="3.140625" style="150" customWidth="1"/>
    <col min="1539" max="1539" width="4.7109375" style="150" customWidth="1"/>
    <col min="1540" max="1540" width="3" style="150" customWidth="1"/>
    <col min="1541" max="1541" width="47.28515625" style="150" customWidth="1"/>
    <col min="1542" max="1542" width="17.7109375" style="150" customWidth="1"/>
    <col min="1543" max="1543" width="1.28515625" style="150" customWidth="1"/>
    <col min="1544" max="1544" width="17.7109375" style="150" customWidth="1"/>
    <col min="1545" max="1792" width="9.140625" style="150"/>
    <col min="1793" max="1793" width="3" style="150" customWidth="1"/>
    <col min="1794" max="1794" width="3.140625" style="150" customWidth="1"/>
    <col min="1795" max="1795" width="4.7109375" style="150" customWidth="1"/>
    <col min="1796" max="1796" width="3" style="150" customWidth="1"/>
    <col min="1797" max="1797" width="47.28515625" style="150" customWidth="1"/>
    <col min="1798" max="1798" width="17.7109375" style="150" customWidth="1"/>
    <col min="1799" max="1799" width="1.28515625" style="150" customWidth="1"/>
    <col min="1800" max="1800" width="17.7109375" style="150" customWidth="1"/>
    <col min="1801" max="2048" width="9.140625" style="150"/>
    <col min="2049" max="2049" width="3" style="150" customWidth="1"/>
    <col min="2050" max="2050" width="3.140625" style="150" customWidth="1"/>
    <col min="2051" max="2051" width="4.7109375" style="150" customWidth="1"/>
    <col min="2052" max="2052" width="3" style="150" customWidth="1"/>
    <col min="2053" max="2053" width="47.28515625" style="150" customWidth="1"/>
    <col min="2054" max="2054" width="17.7109375" style="150" customWidth="1"/>
    <col min="2055" max="2055" width="1.28515625" style="150" customWidth="1"/>
    <col min="2056" max="2056" width="17.7109375" style="150" customWidth="1"/>
    <col min="2057" max="2304" width="9.140625" style="150"/>
    <col min="2305" max="2305" width="3" style="150" customWidth="1"/>
    <col min="2306" max="2306" width="3.140625" style="150" customWidth="1"/>
    <col min="2307" max="2307" width="4.7109375" style="150" customWidth="1"/>
    <col min="2308" max="2308" width="3" style="150" customWidth="1"/>
    <col min="2309" max="2309" width="47.28515625" style="150" customWidth="1"/>
    <col min="2310" max="2310" width="17.7109375" style="150" customWidth="1"/>
    <col min="2311" max="2311" width="1.28515625" style="150" customWidth="1"/>
    <col min="2312" max="2312" width="17.7109375" style="150" customWidth="1"/>
    <col min="2313" max="2560" width="9.140625" style="150"/>
    <col min="2561" max="2561" width="3" style="150" customWidth="1"/>
    <col min="2562" max="2562" width="3.140625" style="150" customWidth="1"/>
    <col min="2563" max="2563" width="4.7109375" style="150" customWidth="1"/>
    <col min="2564" max="2564" width="3" style="150" customWidth="1"/>
    <col min="2565" max="2565" width="47.28515625" style="150" customWidth="1"/>
    <col min="2566" max="2566" width="17.7109375" style="150" customWidth="1"/>
    <col min="2567" max="2567" width="1.28515625" style="150" customWidth="1"/>
    <col min="2568" max="2568" width="17.7109375" style="150" customWidth="1"/>
    <col min="2569" max="2816" width="9.140625" style="150"/>
    <col min="2817" max="2817" width="3" style="150" customWidth="1"/>
    <col min="2818" max="2818" width="3.140625" style="150" customWidth="1"/>
    <col min="2819" max="2819" width="4.7109375" style="150" customWidth="1"/>
    <col min="2820" max="2820" width="3" style="150" customWidth="1"/>
    <col min="2821" max="2821" width="47.28515625" style="150" customWidth="1"/>
    <col min="2822" max="2822" width="17.7109375" style="150" customWidth="1"/>
    <col min="2823" max="2823" width="1.28515625" style="150" customWidth="1"/>
    <col min="2824" max="2824" width="17.7109375" style="150" customWidth="1"/>
    <col min="2825" max="3072" width="9.140625" style="150"/>
    <col min="3073" max="3073" width="3" style="150" customWidth="1"/>
    <col min="3074" max="3074" width="3.140625" style="150" customWidth="1"/>
    <col min="3075" max="3075" width="4.7109375" style="150" customWidth="1"/>
    <col min="3076" max="3076" width="3" style="150" customWidth="1"/>
    <col min="3077" max="3077" width="47.28515625" style="150" customWidth="1"/>
    <col min="3078" max="3078" width="17.7109375" style="150" customWidth="1"/>
    <col min="3079" max="3079" width="1.28515625" style="150" customWidth="1"/>
    <col min="3080" max="3080" width="17.7109375" style="150" customWidth="1"/>
    <col min="3081" max="3328" width="9.140625" style="150"/>
    <col min="3329" max="3329" width="3" style="150" customWidth="1"/>
    <col min="3330" max="3330" width="3.140625" style="150" customWidth="1"/>
    <col min="3331" max="3331" width="4.7109375" style="150" customWidth="1"/>
    <col min="3332" max="3332" width="3" style="150" customWidth="1"/>
    <col min="3333" max="3333" width="47.28515625" style="150" customWidth="1"/>
    <col min="3334" max="3334" width="17.7109375" style="150" customWidth="1"/>
    <col min="3335" max="3335" width="1.28515625" style="150" customWidth="1"/>
    <col min="3336" max="3336" width="17.7109375" style="150" customWidth="1"/>
    <col min="3337" max="3584" width="9.140625" style="150"/>
    <col min="3585" max="3585" width="3" style="150" customWidth="1"/>
    <col min="3586" max="3586" width="3.140625" style="150" customWidth="1"/>
    <col min="3587" max="3587" width="4.7109375" style="150" customWidth="1"/>
    <col min="3588" max="3588" width="3" style="150" customWidth="1"/>
    <col min="3589" max="3589" width="47.28515625" style="150" customWidth="1"/>
    <col min="3590" max="3590" width="17.7109375" style="150" customWidth="1"/>
    <col min="3591" max="3591" width="1.28515625" style="150" customWidth="1"/>
    <col min="3592" max="3592" width="17.7109375" style="150" customWidth="1"/>
    <col min="3593" max="3840" width="9.140625" style="150"/>
    <col min="3841" max="3841" width="3" style="150" customWidth="1"/>
    <col min="3842" max="3842" width="3.140625" style="150" customWidth="1"/>
    <col min="3843" max="3843" width="4.7109375" style="150" customWidth="1"/>
    <col min="3844" max="3844" width="3" style="150" customWidth="1"/>
    <col min="3845" max="3845" width="47.28515625" style="150" customWidth="1"/>
    <col min="3846" max="3846" width="17.7109375" style="150" customWidth="1"/>
    <col min="3847" max="3847" width="1.28515625" style="150" customWidth="1"/>
    <col min="3848" max="3848" width="17.7109375" style="150" customWidth="1"/>
    <col min="3849" max="4096" width="9.140625" style="150"/>
    <col min="4097" max="4097" width="3" style="150" customWidth="1"/>
    <col min="4098" max="4098" width="3.140625" style="150" customWidth="1"/>
    <col min="4099" max="4099" width="4.7109375" style="150" customWidth="1"/>
    <col min="4100" max="4100" width="3" style="150" customWidth="1"/>
    <col min="4101" max="4101" width="47.28515625" style="150" customWidth="1"/>
    <col min="4102" max="4102" width="17.7109375" style="150" customWidth="1"/>
    <col min="4103" max="4103" width="1.28515625" style="150" customWidth="1"/>
    <col min="4104" max="4104" width="17.7109375" style="150" customWidth="1"/>
    <col min="4105" max="4352" width="9.140625" style="150"/>
    <col min="4353" max="4353" width="3" style="150" customWidth="1"/>
    <col min="4354" max="4354" width="3.140625" style="150" customWidth="1"/>
    <col min="4355" max="4355" width="4.7109375" style="150" customWidth="1"/>
    <col min="4356" max="4356" width="3" style="150" customWidth="1"/>
    <col min="4357" max="4357" width="47.28515625" style="150" customWidth="1"/>
    <col min="4358" max="4358" width="17.7109375" style="150" customWidth="1"/>
    <col min="4359" max="4359" width="1.28515625" style="150" customWidth="1"/>
    <col min="4360" max="4360" width="17.7109375" style="150" customWidth="1"/>
    <col min="4361" max="4608" width="9.140625" style="150"/>
    <col min="4609" max="4609" width="3" style="150" customWidth="1"/>
    <col min="4610" max="4610" width="3.140625" style="150" customWidth="1"/>
    <col min="4611" max="4611" width="4.7109375" style="150" customWidth="1"/>
    <col min="4612" max="4612" width="3" style="150" customWidth="1"/>
    <col min="4613" max="4613" width="47.28515625" style="150" customWidth="1"/>
    <col min="4614" max="4614" width="17.7109375" style="150" customWidth="1"/>
    <col min="4615" max="4615" width="1.28515625" style="150" customWidth="1"/>
    <col min="4616" max="4616" width="17.7109375" style="150" customWidth="1"/>
    <col min="4617" max="4864" width="9.140625" style="150"/>
    <col min="4865" max="4865" width="3" style="150" customWidth="1"/>
    <col min="4866" max="4866" width="3.140625" style="150" customWidth="1"/>
    <col min="4867" max="4867" width="4.7109375" style="150" customWidth="1"/>
    <col min="4868" max="4868" width="3" style="150" customWidth="1"/>
    <col min="4869" max="4869" width="47.28515625" style="150" customWidth="1"/>
    <col min="4870" max="4870" width="17.7109375" style="150" customWidth="1"/>
    <col min="4871" max="4871" width="1.28515625" style="150" customWidth="1"/>
    <col min="4872" max="4872" width="17.7109375" style="150" customWidth="1"/>
    <col min="4873" max="5120" width="9.140625" style="150"/>
    <col min="5121" max="5121" width="3" style="150" customWidth="1"/>
    <col min="5122" max="5122" width="3.140625" style="150" customWidth="1"/>
    <col min="5123" max="5123" width="4.7109375" style="150" customWidth="1"/>
    <col min="5124" max="5124" width="3" style="150" customWidth="1"/>
    <col min="5125" max="5125" width="47.28515625" style="150" customWidth="1"/>
    <col min="5126" max="5126" width="17.7109375" style="150" customWidth="1"/>
    <col min="5127" max="5127" width="1.28515625" style="150" customWidth="1"/>
    <col min="5128" max="5128" width="17.7109375" style="150" customWidth="1"/>
    <col min="5129" max="5376" width="9.140625" style="150"/>
    <col min="5377" max="5377" width="3" style="150" customWidth="1"/>
    <col min="5378" max="5378" width="3.140625" style="150" customWidth="1"/>
    <col min="5379" max="5379" width="4.7109375" style="150" customWidth="1"/>
    <col min="5380" max="5380" width="3" style="150" customWidth="1"/>
    <col min="5381" max="5381" width="47.28515625" style="150" customWidth="1"/>
    <col min="5382" max="5382" width="17.7109375" style="150" customWidth="1"/>
    <col min="5383" max="5383" width="1.28515625" style="150" customWidth="1"/>
    <col min="5384" max="5384" width="17.7109375" style="150" customWidth="1"/>
    <col min="5385" max="5632" width="9.140625" style="150"/>
    <col min="5633" max="5633" width="3" style="150" customWidth="1"/>
    <col min="5634" max="5634" width="3.140625" style="150" customWidth="1"/>
    <col min="5635" max="5635" width="4.7109375" style="150" customWidth="1"/>
    <col min="5636" max="5636" width="3" style="150" customWidth="1"/>
    <col min="5637" max="5637" width="47.28515625" style="150" customWidth="1"/>
    <col min="5638" max="5638" width="17.7109375" style="150" customWidth="1"/>
    <col min="5639" max="5639" width="1.28515625" style="150" customWidth="1"/>
    <col min="5640" max="5640" width="17.7109375" style="150" customWidth="1"/>
    <col min="5641" max="5888" width="9.140625" style="150"/>
    <col min="5889" max="5889" width="3" style="150" customWidth="1"/>
    <col min="5890" max="5890" width="3.140625" style="150" customWidth="1"/>
    <col min="5891" max="5891" width="4.7109375" style="150" customWidth="1"/>
    <col min="5892" max="5892" width="3" style="150" customWidth="1"/>
    <col min="5893" max="5893" width="47.28515625" style="150" customWidth="1"/>
    <col min="5894" max="5894" width="17.7109375" style="150" customWidth="1"/>
    <col min="5895" max="5895" width="1.28515625" style="150" customWidth="1"/>
    <col min="5896" max="5896" width="17.7109375" style="150" customWidth="1"/>
    <col min="5897" max="6144" width="9.140625" style="150"/>
    <col min="6145" max="6145" width="3" style="150" customWidth="1"/>
    <col min="6146" max="6146" width="3.140625" style="150" customWidth="1"/>
    <col min="6147" max="6147" width="4.7109375" style="150" customWidth="1"/>
    <col min="6148" max="6148" width="3" style="150" customWidth="1"/>
    <col min="6149" max="6149" width="47.28515625" style="150" customWidth="1"/>
    <col min="6150" max="6150" width="17.7109375" style="150" customWidth="1"/>
    <col min="6151" max="6151" width="1.28515625" style="150" customWidth="1"/>
    <col min="6152" max="6152" width="17.7109375" style="150" customWidth="1"/>
    <col min="6153" max="6400" width="9.140625" style="150"/>
    <col min="6401" max="6401" width="3" style="150" customWidth="1"/>
    <col min="6402" max="6402" width="3.140625" style="150" customWidth="1"/>
    <col min="6403" max="6403" width="4.7109375" style="150" customWidth="1"/>
    <col min="6404" max="6404" width="3" style="150" customWidth="1"/>
    <col min="6405" max="6405" width="47.28515625" style="150" customWidth="1"/>
    <col min="6406" max="6406" width="17.7109375" style="150" customWidth="1"/>
    <col min="6407" max="6407" width="1.28515625" style="150" customWidth="1"/>
    <col min="6408" max="6408" width="17.7109375" style="150" customWidth="1"/>
    <col min="6409" max="6656" width="9.140625" style="150"/>
    <col min="6657" max="6657" width="3" style="150" customWidth="1"/>
    <col min="6658" max="6658" width="3.140625" style="150" customWidth="1"/>
    <col min="6659" max="6659" width="4.7109375" style="150" customWidth="1"/>
    <col min="6660" max="6660" width="3" style="150" customWidth="1"/>
    <col min="6661" max="6661" width="47.28515625" style="150" customWidth="1"/>
    <col min="6662" max="6662" width="17.7109375" style="150" customWidth="1"/>
    <col min="6663" max="6663" width="1.28515625" style="150" customWidth="1"/>
    <col min="6664" max="6664" width="17.7109375" style="150" customWidth="1"/>
    <col min="6665" max="6912" width="9.140625" style="150"/>
    <col min="6913" max="6913" width="3" style="150" customWidth="1"/>
    <col min="6914" max="6914" width="3.140625" style="150" customWidth="1"/>
    <col min="6915" max="6915" width="4.7109375" style="150" customWidth="1"/>
    <col min="6916" max="6916" width="3" style="150" customWidth="1"/>
    <col min="6917" max="6917" width="47.28515625" style="150" customWidth="1"/>
    <col min="6918" max="6918" width="17.7109375" style="150" customWidth="1"/>
    <col min="6919" max="6919" width="1.28515625" style="150" customWidth="1"/>
    <col min="6920" max="6920" width="17.7109375" style="150" customWidth="1"/>
    <col min="6921" max="7168" width="9.140625" style="150"/>
    <col min="7169" max="7169" width="3" style="150" customWidth="1"/>
    <col min="7170" max="7170" width="3.140625" style="150" customWidth="1"/>
    <col min="7171" max="7171" width="4.7109375" style="150" customWidth="1"/>
    <col min="7172" max="7172" width="3" style="150" customWidth="1"/>
    <col min="7173" max="7173" width="47.28515625" style="150" customWidth="1"/>
    <col min="7174" max="7174" width="17.7109375" style="150" customWidth="1"/>
    <col min="7175" max="7175" width="1.28515625" style="150" customWidth="1"/>
    <col min="7176" max="7176" width="17.7109375" style="150" customWidth="1"/>
    <col min="7177" max="7424" width="9.140625" style="150"/>
    <col min="7425" max="7425" width="3" style="150" customWidth="1"/>
    <col min="7426" max="7426" width="3.140625" style="150" customWidth="1"/>
    <col min="7427" max="7427" width="4.7109375" style="150" customWidth="1"/>
    <col min="7428" max="7428" width="3" style="150" customWidth="1"/>
    <col min="7429" max="7429" width="47.28515625" style="150" customWidth="1"/>
    <col min="7430" max="7430" width="17.7109375" style="150" customWidth="1"/>
    <col min="7431" max="7431" width="1.28515625" style="150" customWidth="1"/>
    <col min="7432" max="7432" width="17.7109375" style="150" customWidth="1"/>
    <col min="7433" max="7680" width="9.140625" style="150"/>
    <col min="7681" max="7681" width="3" style="150" customWidth="1"/>
    <col min="7682" max="7682" width="3.140625" style="150" customWidth="1"/>
    <col min="7683" max="7683" width="4.7109375" style="150" customWidth="1"/>
    <col min="7684" max="7684" width="3" style="150" customWidth="1"/>
    <col min="7685" max="7685" width="47.28515625" style="150" customWidth="1"/>
    <col min="7686" max="7686" width="17.7109375" style="150" customWidth="1"/>
    <col min="7687" max="7687" width="1.28515625" style="150" customWidth="1"/>
    <col min="7688" max="7688" width="17.7109375" style="150" customWidth="1"/>
    <col min="7689" max="7936" width="9.140625" style="150"/>
    <col min="7937" max="7937" width="3" style="150" customWidth="1"/>
    <col min="7938" max="7938" width="3.140625" style="150" customWidth="1"/>
    <col min="7939" max="7939" width="4.7109375" style="150" customWidth="1"/>
    <col min="7940" max="7940" width="3" style="150" customWidth="1"/>
    <col min="7941" max="7941" width="47.28515625" style="150" customWidth="1"/>
    <col min="7942" max="7942" width="17.7109375" style="150" customWidth="1"/>
    <col min="7943" max="7943" width="1.28515625" style="150" customWidth="1"/>
    <col min="7944" max="7944" width="17.7109375" style="150" customWidth="1"/>
    <col min="7945" max="8192" width="9.140625" style="150"/>
    <col min="8193" max="8193" width="3" style="150" customWidth="1"/>
    <col min="8194" max="8194" width="3.140625" style="150" customWidth="1"/>
    <col min="8195" max="8195" width="4.7109375" style="150" customWidth="1"/>
    <col min="8196" max="8196" width="3" style="150" customWidth="1"/>
    <col min="8197" max="8197" width="47.28515625" style="150" customWidth="1"/>
    <col min="8198" max="8198" width="17.7109375" style="150" customWidth="1"/>
    <col min="8199" max="8199" width="1.28515625" style="150" customWidth="1"/>
    <col min="8200" max="8200" width="17.7109375" style="150" customWidth="1"/>
    <col min="8201" max="8448" width="9.140625" style="150"/>
    <col min="8449" max="8449" width="3" style="150" customWidth="1"/>
    <col min="8450" max="8450" width="3.140625" style="150" customWidth="1"/>
    <col min="8451" max="8451" width="4.7109375" style="150" customWidth="1"/>
    <col min="8452" max="8452" width="3" style="150" customWidth="1"/>
    <col min="8453" max="8453" width="47.28515625" style="150" customWidth="1"/>
    <col min="8454" max="8454" width="17.7109375" style="150" customWidth="1"/>
    <col min="8455" max="8455" width="1.28515625" style="150" customWidth="1"/>
    <col min="8456" max="8456" width="17.7109375" style="150" customWidth="1"/>
    <col min="8457" max="8704" width="9.140625" style="150"/>
    <col min="8705" max="8705" width="3" style="150" customWidth="1"/>
    <col min="8706" max="8706" width="3.140625" style="150" customWidth="1"/>
    <col min="8707" max="8707" width="4.7109375" style="150" customWidth="1"/>
    <col min="8708" max="8708" width="3" style="150" customWidth="1"/>
    <col min="8709" max="8709" width="47.28515625" style="150" customWidth="1"/>
    <col min="8710" max="8710" width="17.7109375" style="150" customWidth="1"/>
    <col min="8711" max="8711" width="1.28515625" style="150" customWidth="1"/>
    <col min="8712" max="8712" width="17.7109375" style="150" customWidth="1"/>
    <col min="8713" max="8960" width="9.140625" style="150"/>
    <col min="8961" max="8961" width="3" style="150" customWidth="1"/>
    <col min="8962" max="8962" width="3.140625" style="150" customWidth="1"/>
    <col min="8963" max="8963" width="4.7109375" style="150" customWidth="1"/>
    <col min="8964" max="8964" width="3" style="150" customWidth="1"/>
    <col min="8965" max="8965" width="47.28515625" style="150" customWidth="1"/>
    <col min="8966" max="8966" width="17.7109375" style="150" customWidth="1"/>
    <col min="8967" max="8967" width="1.28515625" style="150" customWidth="1"/>
    <col min="8968" max="8968" width="17.7109375" style="150" customWidth="1"/>
    <col min="8969" max="9216" width="9.140625" style="150"/>
    <col min="9217" max="9217" width="3" style="150" customWidth="1"/>
    <col min="9218" max="9218" width="3.140625" style="150" customWidth="1"/>
    <col min="9219" max="9219" width="4.7109375" style="150" customWidth="1"/>
    <col min="9220" max="9220" width="3" style="150" customWidth="1"/>
    <col min="9221" max="9221" width="47.28515625" style="150" customWidth="1"/>
    <col min="9222" max="9222" width="17.7109375" style="150" customWidth="1"/>
    <col min="9223" max="9223" width="1.28515625" style="150" customWidth="1"/>
    <col min="9224" max="9224" width="17.7109375" style="150" customWidth="1"/>
    <col min="9225" max="9472" width="9.140625" style="150"/>
    <col min="9473" max="9473" width="3" style="150" customWidth="1"/>
    <col min="9474" max="9474" width="3.140625" style="150" customWidth="1"/>
    <col min="9475" max="9475" width="4.7109375" style="150" customWidth="1"/>
    <col min="9476" max="9476" width="3" style="150" customWidth="1"/>
    <col min="9477" max="9477" width="47.28515625" style="150" customWidth="1"/>
    <col min="9478" max="9478" width="17.7109375" style="150" customWidth="1"/>
    <col min="9479" max="9479" width="1.28515625" style="150" customWidth="1"/>
    <col min="9480" max="9480" width="17.7109375" style="150" customWidth="1"/>
    <col min="9481" max="9728" width="9.140625" style="150"/>
    <col min="9729" max="9729" width="3" style="150" customWidth="1"/>
    <col min="9730" max="9730" width="3.140625" style="150" customWidth="1"/>
    <col min="9731" max="9731" width="4.7109375" style="150" customWidth="1"/>
    <col min="9732" max="9732" width="3" style="150" customWidth="1"/>
    <col min="9733" max="9733" width="47.28515625" style="150" customWidth="1"/>
    <col min="9734" max="9734" width="17.7109375" style="150" customWidth="1"/>
    <col min="9735" max="9735" width="1.28515625" style="150" customWidth="1"/>
    <col min="9736" max="9736" width="17.7109375" style="150" customWidth="1"/>
    <col min="9737" max="9984" width="9.140625" style="150"/>
    <col min="9985" max="9985" width="3" style="150" customWidth="1"/>
    <col min="9986" max="9986" width="3.140625" style="150" customWidth="1"/>
    <col min="9987" max="9987" width="4.7109375" style="150" customWidth="1"/>
    <col min="9988" max="9988" width="3" style="150" customWidth="1"/>
    <col min="9989" max="9989" width="47.28515625" style="150" customWidth="1"/>
    <col min="9990" max="9990" width="17.7109375" style="150" customWidth="1"/>
    <col min="9991" max="9991" width="1.28515625" style="150" customWidth="1"/>
    <col min="9992" max="9992" width="17.7109375" style="150" customWidth="1"/>
    <col min="9993" max="10240" width="9.140625" style="150"/>
    <col min="10241" max="10241" width="3" style="150" customWidth="1"/>
    <col min="10242" max="10242" width="3.140625" style="150" customWidth="1"/>
    <col min="10243" max="10243" width="4.7109375" style="150" customWidth="1"/>
    <col min="10244" max="10244" width="3" style="150" customWidth="1"/>
    <col min="10245" max="10245" width="47.28515625" style="150" customWidth="1"/>
    <col min="10246" max="10246" width="17.7109375" style="150" customWidth="1"/>
    <col min="10247" max="10247" width="1.28515625" style="150" customWidth="1"/>
    <col min="10248" max="10248" width="17.7109375" style="150" customWidth="1"/>
    <col min="10249" max="10496" width="9.140625" style="150"/>
    <col min="10497" max="10497" width="3" style="150" customWidth="1"/>
    <col min="10498" max="10498" width="3.140625" style="150" customWidth="1"/>
    <col min="10499" max="10499" width="4.7109375" style="150" customWidth="1"/>
    <col min="10500" max="10500" width="3" style="150" customWidth="1"/>
    <col min="10501" max="10501" width="47.28515625" style="150" customWidth="1"/>
    <col min="10502" max="10502" width="17.7109375" style="150" customWidth="1"/>
    <col min="10503" max="10503" width="1.28515625" style="150" customWidth="1"/>
    <col min="10504" max="10504" width="17.7109375" style="150" customWidth="1"/>
    <col min="10505" max="10752" width="9.140625" style="150"/>
    <col min="10753" max="10753" width="3" style="150" customWidth="1"/>
    <col min="10754" max="10754" width="3.140625" style="150" customWidth="1"/>
    <col min="10755" max="10755" width="4.7109375" style="150" customWidth="1"/>
    <col min="10756" max="10756" width="3" style="150" customWidth="1"/>
    <col min="10757" max="10757" width="47.28515625" style="150" customWidth="1"/>
    <col min="10758" max="10758" width="17.7109375" style="150" customWidth="1"/>
    <col min="10759" max="10759" width="1.28515625" style="150" customWidth="1"/>
    <col min="10760" max="10760" width="17.7109375" style="150" customWidth="1"/>
    <col min="10761" max="11008" width="9.140625" style="150"/>
    <col min="11009" max="11009" width="3" style="150" customWidth="1"/>
    <col min="11010" max="11010" width="3.140625" style="150" customWidth="1"/>
    <col min="11011" max="11011" width="4.7109375" style="150" customWidth="1"/>
    <col min="11012" max="11012" width="3" style="150" customWidth="1"/>
    <col min="11013" max="11013" width="47.28515625" style="150" customWidth="1"/>
    <col min="11014" max="11014" width="17.7109375" style="150" customWidth="1"/>
    <col min="11015" max="11015" width="1.28515625" style="150" customWidth="1"/>
    <col min="11016" max="11016" width="17.7109375" style="150" customWidth="1"/>
    <col min="11017" max="11264" width="9.140625" style="150"/>
    <col min="11265" max="11265" width="3" style="150" customWidth="1"/>
    <col min="11266" max="11266" width="3.140625" style="150" customWidth="1"/>
    <col min="11267" max="11267" width="4.7109375" style="150" customWidth="1"/>
    <col min="11268" max="11268" width="3" style="150" customWidth="1"/>
    <col min="11269" max="11269" width="47.28515625" style="150" customWidth="1"/>
    <col min="11270" max="11270" width="17.7109375" style="150" customWidth="1"/>
    <col min="11271" max="11271" width="1.28515625" style="150" customWidth="1"/>
    <col min="11272" max="11272" width="17.7109375" style="150" customWidth="1"/>
    <col min="11273" max="11520" width="9.140625" style="150"/>
    <col min="11521" max="11521" width="3" style="150" customWidth="1"/>
    <col min="11522" max="11522" width="3.140625" style="150" customWidth="1"/>
    <col min="11523" max="11523" width="4.7109375" style="150" customWidth="1"/>
    <col min="11524" max="11524" width="3" style="150" customWidth="1"/>
    <col min="11525" max="11525" width="47.28515625" style="150" customWidth="1"/>
    <col min="11526" max="11526" width="17.7109375" style="150" customWidth="1"/>
    <col min="11527" max="11527" width="1.28515625" style="150" customWidth="1"/>
    <col min="11528" max="11528" width="17.7109375" style="150" customWidth="1"/>
    <col min="11529" max="11776" width="9.140625" style="150"/>
    <col min="11777" max="11777" width="3" style="150" customWidth="1"/>
    <col min="11778" max="11778" width="3.140625" style="150" customWidth="1"/>
    <col min="11779" max="11779" width="4.7109375" style="150" customWidth="1"/>
    <col min="11780" max="11780" width="3" style="150" customWidth="1"/>
    <col min="11781" max="11781" width="47.28515625" style="150" customWidth="1"/>
    <col min="11782" max="11782" width="17.7109375" style="150" customWidth="1"/>
    <col min="11783" max="11783" width="1.28515625" style="150" customWidth="1"/>
    <col min="11784" max="11784" width="17.7109375" style="150" customWidth="1"/>
    <col min="11785" max="12032" width="9.140625" style="150"/>
    <col min="12033" max="12033" width="3" style="150" customWidth="1"/>
    <col min="12034" max="12034" width="3.140625" style="150" customWidth="1"/>
    <col min="12035" max="12035" width="4.7109375" style="150" customWidth="1"/>
    <col min="12036" max="12036" width="3" style="150" customWidth="1"/>
    <col min="12037" max="12037" width="47.28515625" style="150" customWidth="1"/>
    <col min="12038" max="12038" width="17.7109375" style="150" customWidth="1"/>
    <col min="12039" max="12039" width="1.28515625" style="150" customWidth="1"/>
    <col min="12040" max="12040" width="17.7109375" style="150" customWidth="1"/>
    <col min="12041" max="12288" width="9.140625" style="150"/>
    <col min="12289" max="12289" width="3" style="150" customWidth="1"/>
    <col min="12290" max="12290" width="3.140625" style="150" customWidth="1"/>
    <col min="12291" max="12291" width="4.7109375" style="150" customWidth="1"/>
    <col min="12292" max="12292" width="3" style="150" customWidth="1"/>
    <col min="12293" max="12293" width="47.28515625" style="150" customWidth="1"/>
    <col min="12294" max="12294" width="17.7109375" style="150" customWidth="1"/>
    <col min="12295" max="12295" width="1.28515625" style="150" customWidth="1"/>
    <col min="12296" max="12296" width="17.7109375" style="150" customWidth="1"/>
    <col min="12297" max="12544" width="9.140625" style="150"/>
    <col min="12545" max="12545" width="3" style="150" customWidth="1"/>
    <col min="12546" max="12546" width="3.140625" style="150" customWidth="1"/>
    <col min="12547" max="12547" width="4.7109375" style="150" customWidth="1"/>
    <col min="12548" max="12548" width="3" style="150" customWidth="1"/>
    <col min="12549" max="12549" width="47.28515625" style="150" customWidth="1"/>
    <col min="12550" max="12550" width="17.7109375" style="150" customWidth="1"/>
    <col min="12551" max="12551" width="1.28515625" style="150" customWidth="1"/>
    <col min="12552" max="12552" width="17.7109375" style="150" customWidth="1"/>
    <col min="12553" max="12800" width="9.140625" style="150"/>
    <col min="12801" max="12801" width="3" style="150" customWidth="1"/>
    <col min="12802" max="12802" width="3.140625" style="150" customWidth="1"/>
    <col min="12803" max="12803" width="4.7109375" style="150" customWidth="1"/>
    <col min="12804" max="12804" width="3" style="150" customWidth="1"/>
    <col min="12805" max="12805" width="47.28515625" style="150" customWidth="1"/>
    <col min="12806" max="12806" width="17.7109375" style="150" customWidth="1"/>
    <col min="12807" max="12807" width="1.28515625" style="150" customWidth="1"/>
    <col min="12808" max="12808" width="17.7109375" style="150" customWidth="1"/>
    <col min="12809" max="13056" width="9.140625" style="150"/>
    <col min="13057" max="13057" width="3" style="150" customWidth="1"/>
    <col min="13058" max="13058" width="3.140625" style="150" customWidth="1"/>
    <col min="13059" max="13059" width="4.7109375" style="150" customWidth="1"/>
    <col min="13060" max="13060" width="3" style="150" customWidth="1"/>
    <col min="13061" max="13061" width="47.28515625" style="150" customWidth="1"/>
    <col min="13062" max="13062" width="17.7109375" style="150" customWidth="1"/>
    <col min="13063" max="13063" width="1.28515625" style="150" customWidth="1"/>
    <col min="13064" max="13064" width="17.7109375" style="150" customWidth="1"/>
    <col min="13065" max="13312" width="9.140625" style="150"/>
    <col min="13313" max="13313" width="3" style="150" customWidth="1"/>
    <col min="13314" max="13314" width="3.140625" style="150" customWidth="1"/>
    <col min="13315" max="13315" width="4.7109375" style="150" customWidth="1"/>
    <col min="13316" max="13316" width="3" style="150" customWidth="1"/>
    <col min="13317" max="13317" width="47.28515625" style="150" customWidth="1"/>
    <col min="13318" max="13318" width="17.7109375" style="150" customWidth="1"/>
    <col min="13319" max="13319" width="1.28515625" style="150" customWidth="1"/>
    <col min="13320" max="13320" width="17.7109375" style="150" customWidth="1"/>
    <col min="13321" max="13568" width="9.140625" style="150"/>
    <col min="13569" max="13569" width="3" style="150" customWidth="1"/>
    <col min="13570" max="13570" width="3.140625" style="150" customWidth="1"/>
    <col min="13571" max="13571" width="4.7109375" style="150" customWidth="1"/>
    <col min="13572" max="13572" width="3" style="150" customWidth="1"/>
    <col min="13573" max="13573" width="47.28515625" style="150" customWidth="1"/>
    <col min="13574" max="13574" width="17.7109375" style="150" customWidth="1"/>
    <col min="13575" max="13575" width="1.28515625" style="150" customWidth="1"/>
    <col min="13576" max="13576" width="17.7109375" style="150" customWidth="1"/>
    <col min="13577" max="13824" width="9.140625" style="150"/>
    <col min="13825" max="13825" width="3" style="150" customWidth="1"/>
    <col min="13826" max="13826" width="3.140625" style="150" customWidth="1"/>
    <col min="13827" max="13827" width="4.7109375" style="150" customWidth="1"/>
    <col min="13828" max="13828" width="3" style="150" customWidth="1"/>
    <col min="13829" max="13829" width="47.28515625" style="150" customWidth="1"/>
    <col min="13830" max="13830" width="17.7109375" style="150" customWidth="1"/>
    <col min="13831" max="13831" width="1.28515625" style="150" customWidth="1"/>
    <col min="13832" max="13832" width="17.7109375" style="150" customWidth="1"/>
    <col min="13833" max="14080" width="9.140625" style="150"/>
    <col min="14081" max="14081" width="3" style="150" customWidth="1"/>
    <col min="14082" max="14082" width="3.140625" style="150" customWidth="1"/>
    <col min="14083" max="14083" width="4.7109375" style="150" customWidth="1"/>
    <col min="14084" max="14084" width="3" style="150" customWidth="1"/>
    <col min="14085" max="14085" width="47.28515625" style="150" customWidth="1"/>
    <col min="14086" max="14086" width="17.7109375" style="150" customWidth="1"/>
    <col min="14087" max="14087" width="1.28515625" style="150" customWidth="1"/>
    <col min="14088" max="14088" width="17.7109375" style="150" customWidth="1"/>
    <col min="14089" max="14336" width="9.140625" style="150"/>
    <col min="14337" max="14337" width="3" style="150" customWidth="1"/>
    <col min="14338" max="14338" width="3.140625" style="150" customWidth="1"/>
    <col min="14339" max="14339" width="4.7109375" style="150" customWidth="1"/>
    <col min="14340" max="14340" width="3" style="150" customWidth="1"/>
    <col min="14341" max="14341" width="47.28515625" style="150" customWidth="1"/>
    <col min="14342" max="14342" width="17.7109375" style="150" customWidth="1"/>
    <col min="14343" max="14343" width="1.28515625" style="150" customWidth="1"/>
    <col min="14344" max="14344" width="17.7109375" style="150" customWidth="1"/>
    <col min="14345" max="14592" width="9.140625" style="150"/>
    <col min="14593" max="14593" width="3" style="150" customWidth="1"/>
    <col min="14594" max="14594" width="3.140625" style="150" customWidth="1"/>
    <col min="14595" max="14595" width="4.7109375" style="150" customWidth="1"/>
    <col min="14596" max="14596" width="3" style="150" customWidth="1"/>
    <col min="14597" max="14597" width="47.28515625" style="150" customWidth="1"/>
    <col min="14598" max="14598" width="17.7109375" style="150" customWidth="1"/>
    <col min="14599" max="14599" width="1.28515625" style="150" customWidth="1"/>
    <col min="14600" max="14600" width="17.7109375" style="150" customWidth="1"/>
    <col min="14601" max="14848" width="9.140625" style="150"/>
    <col min="14849" max="14849" width="3" style="150" customWidth="1"/>
    <col min="14850" max="14850" width="3.140625" style="150" customWidth="1"/>
    <col min="14851" max="14851" width="4.7109375" style="150" customWidth="1"/>
    <col min="14852" max="14852" width="3" style="150" customWidth="1"/>
    <col min="14853" max="14853" width="47.28515625" style="150" customWidth="1"/>
    <col min="14854" max="14854" width="17.7109375" style="150" customWidth="1"/>
    <col min="14855" max="14855" width="1.28515625" style="150" customWidth="1"/>
    <col min="14856" max="14856" width="17.7109375" style="150" customWidth="1"/>
    <col min="14857" max="15104" width="9.140625" style="150"/>
    <col min="15105" max="15105" width="3" style="150" customWidth="1"/>
    <col min="15106" max="15106" width="3.140625" style="150" customWidth="1"/>
    <col min="15107" max="15107" width="4.7109375" style="150" customWidth="1"/>
    <col min="15108" max="15108" width="3" style="150" customWidth="1"/>
    <col min="15109" max="15109" width="47.28515625" style="150" customWidth="1"/>
    <col min="15110" max="15110" width="17.7109375" style="150" customWidth="1"/>
    <col min="15111" max="15111" width="1.28515625" style="150" customWidth="1"/>
    <col min="15112" max="15112" width="17.7109375" style="150" customWidth="1"/>
    <col min="15113" max="15360" width="9.140625" style="150"/>
    <col min="15361" max="15361" width="3" style="150" customWidth="1"/>
    <col min="15362" max="15362" width="3.140625" style="150" customWidth="1"/>
    <col min="15363" max="15363" width="4.7109375" style="150" customWidth="1"/>
    <col min="15364" max="15364" width="3" style="150" customWidth="1"/>
    <col min="15365" max="15365" width="47.28515625" style="150" customWidth="1"/>
    <col min="15366" max="15366" width="17.7109375" style="150" customWidth="1"/>
    <col min="15367" max="15367" width="1.28515625" style="150" customWidth="1"/>
    <col min="15368" max="15368" width="17.7109375" style="150" customWidth="1"/>
    <col min="15369" max="15616" width="9.140625" style="150"/>
    <col min="15617" max="15617" width="3" style="150" customWidth="1"/>
    <col min="15618" max="15618" width="3.140625" style="150" customWidth="1"/>
    <col min="15619" max="15619" width="4.7109375" style="150" customWidth="1"/>
    <col min="15620" max="15620" width="3" style="150" customWidth="1"/>
    <col min="15621" max="15621" width="47.28515625" style="150" customWidth="1"/>
    <col min="15622" max="15622" width="17.7109375" style="150" customWidth="1"/>
    <col min="15623" max="15623" width="1.28515625" style="150" customWidth="1"/>
    <col min="15624" max="15624" width="17.7109375" style="150" customWidth="1"/>
    <col min="15625" max="15872" width="9.140625" style="150"/>
    <col min="15873" max="15873" width="3" style="150" customWidth="1"/>
    <col min="15874" max="15874" width="3.140625" style="150" customWidth="1"/>
    <col min="15875" max="15875" width="4.7109375" style="150" customWidth="1"/>
    <col min="15876" max="15876" width="3" style="150" customWidth="1"/>
    <col min="15877" max="15877" width="47.28515625" style="150" customWidth="1"/>
    <col min="15878" max="15878" width="17.7109375" style="150" customWidth="1"/>
    <col min="15879" max="15879" width="1.28515625" style="150" customWidth="1"/>
    <col min="15880" max="15880" width="17.7109375" style="150" customWidth="1"/>
    <col min="15881" max="16128" width="9.140625" style="150"/>
    <col min="16129" max="16129" width="3" style="150" customWidth="1"/>
    <col min="16130" max="16130" width="3.140625" style="150" customWidth="1"/>
    <col min="16131" max="16131" width="4.7109375" style="150" customWidth="1"/>
    <col min="16132" max="16132" width="3" style="150" customWidth="1"/>
    <col min="16133" max="16133" width="47.28515625" style="150" customWidth="1"/>
    <col min="16134" max="16134" width="17.7109375" style="150" customWidth="1"/>
    <col min="16135" max="16135" width="1.28515625" style="150" customWidth="1"/>
    <col min="16136" max="16136" width="17.7109375" style="150" customWidth="1"/>
    <col min="16137" max="16384" width="9.140625" style="150"/>
  </cols>
  <sheetData>
    <row r="1" spans="1:8" ht="19.5" customHeight="1" x14ac:dyDescent="0.3">
      <c r="A1" s="236">
        <v>20</v>
      </c>
      <c r="B1" s="236"/>
      <c r="C1" s="236"/>
      <c r="D1" s="236"/>
      <c r="E1" s="236"/>
      <c r="F1" s="236"/>
      <c r="G1" s="236"/>
      <c r="H1" s="236"/>
    </row>
    <row r="3" spans="1:8" s="154" customFormat="1" ht="19.5" customHeight="1" x14ac:dyDescent="0.35">
      <c r="B3" s="171" t="s">
        <v>321</v>
      </c>
      <c r="D3" s="157"/>
      <c r="E3" s="157"/>
      <c r="F3" s="158"/>
      <c r="G3" s="158"/>
      <c r="H3" s="159"/>
    </row>
    <row r="4" spans="1:8" s="154" customFormat="1" ht="18.75" customHeight="1" x14ac:dyDescent="0.35">
      <c r="B4" s="238"/>
      <c r="C4" s="239"/>
      <c r="D4" s="156"/>
      <c r="E4" s="157"/>
      <c r="F4" s="158"/>
      <c r="G4" s="158"/>
      <c r="H4" s="159" t="s">
        <v>248</v>
      </c>
    </row>
    <row r="5" spans="1:8" s="154" customFormat="1" ht="18.75" customHeight="1" x14ac:dyDescent="0.35">
      <c r="B5" s="156"/>
      <c r="D5" s="156"/>
      <c r="E5" s="157"/>
      <c r="F5" s="159">
        <v>2566</v>
      </c>
      <c r="G5" s="159"/>
      <c r="H5" s="159">
        <v>2565</v>
      </c>
    </row>
    <row r="6" spans="1:8" s="154" customFormat="1" ht="19.5" customHeight="1" x14ac:dyDescent="0.35">
      <c r="D6" s="170"/>
      <c r="E6" s="170" t="s">
        <v>186</v>
      </c>
      <c r="F6" s="182">
        <v>976114.38</v>
      </c>
      <c r="G6" s="182"/>
      <c r="H6" s="182">
        <v>1320947.58</v>
      </c>
    </row>
    <row r="7" spans="1:8" s="154" customFormat="1" ht="19.5" customHeight="1" x14ac:dyDescent="0.35">
      <c r="D7" s="198"/>
      <c r="E7" s="198" t="s">
        <v>187</v>
      </c>
      <c r="F7" s="182">
        <v>185666</v>
      </c>
      <c r="G7" s="182"/>
      <c r="H7" s="182">
        <v>215720</v>
      </c>
    </row>
    <row r="8" spans="1:8" s="154" customFormat="1" ht="19.5" customHeight="1" x14ac:dyDescent="0.35">
      <c r="D8" s="198"/>
      <c r="E8" s="198" t="s">
        <v>188</v>
      </c>
      <c r="F8" s="182">
        <v>18599632.010000002</v>
      </c>
      <c r="G8" s="182"/>
      <c r="H8" s="182">
        <v>23178663.640000001</v>
      </c>
    </row>
    <row r="9" spans="1:8" s="154" customFormat="1" ht="19.5" customHeight="1" x14ac:dyDescent="0.35">
      <c r="D9" s="198"/>
      <c r="E9" s="198" t="s">
        <v>189</v>
      </c>
      <c r="F9" s="182">
        <v>1454163.1</v>
      </c>
      <c r="G9" s="182"/>
      <c r="H9" s="182">
        <v>880148.15</v>
      </c>
    </row>
    <row r="10" spans="1:8" s="154" customFormat="1" ht="19.5" customHeight="1" x14ac:dyDescent="0.35">
      <c r="D10" s="198"/>
      <c r="E10" s="198" t="s">
        <v>190</v>
      </c>
      <c r="F10" s="182">
        <v>3150</v>
      </c>
      <c r="G10" s="182"/>
      <c r="H10" s="182">
        <v>9975</v>
      </c>
    </row>
    <row r="11" spans="1:8" s="154" customFormat="1" ht="19.5" customHeight="1" x14ac:dyDescent="0.35">
      <c r="D11" s="198"/>
      <c r="E11" s="198" t="s">
        <v>191</v>
      </c>
      <c r="F11" s="182">
        <v>25500</v>
      </c>
      <c r="G11" s="182"/>
      <c r="H11" s="182">
        <v>0</v>
      </c>
    </row>
    <row r="12" spans="1:8" s="154" customFormat="1" ht="19.5" customHeight="1" x14ac:dyDescent="0.35">
      <c r="D12" s="198"/>
      <c r="E12" s="198" t="s">
        <v>192</v>
      </c>
      <c r="F12" s="182">
        <v>20000</v>
      </c>
      <c r="G12" s="182"/>
      <c r="H12" s="182">
        <v>20000</v>
      </c>
    </row>
    <row r="13" spans="1:8" s="154" customFormat="1" ht="19.5" customHeight="1" x14ac:dyDescent="0.35">
      <c r="D13" s="198"/>
      <c r="E13" s="198" t="s">
        <v>193</v>
      </c>
      <c r="F13" s="182">
        <v>25351.35</v>
      </c>
      <c r="G13" s="182"/>
      <c r="H13" s="182">
        <v>102729.5</v>
      </c>
    </row>
    <row r="14" spans="1:8" s="154" customFormat="1" ht="19.5" customHeight="1" x14ac:dyDescent="0.35">
      <c r="D14" s="198"/>
      <c r="E14" s="198" t="s">
        <v>194</v>
      </c>
      <c r="F14" s="182">
        <v>682797.29</v>
      </c>
      <c r="G14" s="182"/>
      <c r="H14" s="182">
        <v>697902.71</v>
      </c>
    </row>
    <row r="15" spans="1:8" s="154" customFormat="1" ht="19.5" customHeight="1" thickBot="1" x14ac:dyDescent="0.4">
      <c r="D15" s="157"/>
      <c r="E15" s="157" t="s">
        <v>195</v>
      </c>
      <c r="F15" s="183">
        <f>SUM(F6:F14)</f>
        <v>21972374.130000003</v>
      </c>
      <c r="G15" s="168"/>
      <c r="H15" s="183">
        <f>SUM(H6:H14)</f>
        <v>26426086.579999998</v>
      </c>
    </row>
    <row r="16" spans="1:8" s="154" customFormat="1" ht="19.5" customHeight="1" thickTop="1" x14ac:dyDescent="0.35">
      <c r="D16" s="157"/>
      <c r="E16" s="157"/>
      <c r="F16" s="168"/>
      <c r="G16" s="168"/>
      <c r="H16" s="168"/>
    </row>
    <row r="17" spans="2:8" s="154" customFormat="1" ht="19.5" customHeight="1" x14ac:dyDescent="0.35">
      <c r="D17" s="157"/>
      <c r="E17" s="157"/>
      <c r="F17" s="168"/>
      <c r="G17" s="168"/>
      <c r="H17" s="168"/>
    </row>
    <row r="18" spans="2:8" s="154" customFormat="1" ht="19.5" customHeight="1" x14ac:dyDescent="0.35">
      <c r="B18" s="171" t="s">
        <v>322</v>
      </c>
      <c r="D18" s="157"/>
      <c r="E18" s="157"/>
    </row>
    <row r="19" spans="2:8" s="154" customFormat="1" ht="19.5" customHeight="1" x14ac:dyDescent="0.35">
      <c r="B19" s="171"/>
      <c r="D19" s="157"/>
      <c r="E19" s="157"/>
      <c r="F19" s="158"/>
      <c r="G19" s="158"/>
      <c r="H19" s="159" t="s">
        <v>248</v>
      </c>
    </row>
    <row r="20" spans="2:8" s="154" customFormat="1" ht="18.75" customHeight="1" x14ac:dyDescent="0.35">
      <c r="B20" s="238"/>
      <c r="C20" s="239"/>
      <c r="D20" s="156"/>
      <c r="E20" s="157"/>
      <c r="F20" s="159">
        <v>2566</v>
      </c>
      <c r="G20" s="159"/>
      <c r="H20" s="159">
        <v>2565</v>
      </c>
    </row>
    <row r="21" spans="2:8" s="154" customFormat="1" ht="18.75" customHeight="1" x14ac:dyDescent="0.35">
      <c r="B21" s="156"/>
      <c r="D21" s="156"/>
      <c r="E21" s="170" t="s">
        <v>196</v>
      </c>
      <c r="F21" s="182">
        <v>2541027.9</v>
      </c>
      <c r="G21" s="182"/>
      <c r="H21" s="182">
        <v>2706939.36</v>
      </c>
    </row>
    <row r="22" spans="2:8" s="154" customFormat="1" ht="18.75" customHeight="1" x14ac:dyDescent="0.35">
      <c r="B22" s="156"/>
      <c r="D22" s="156"/>
      <c r="E22" s="156" t="s">
        <v>197</v>
      </c>
      <c r="F22" s="182">
        <v>1427000.8</v>
      </c>
      <c r="G22" s="182"/>
      <c r="H22" s="182">
        <v>1416416</v>
      </c>
    </row>
    <row r="23" spans="2:8" s="154" customFormat="1" ht="19.5" customHeight="1" x14ac:dyDescent="0.35">
      <c r="D23" s="170"/>
      <c r="E23" s="170" t="s">
        <v>198</v>
      </c>
      <c r="F23" s="182">
        <v>221985</v>
      </c>
      <c r="G23" s="182"/>
      <c r="H23" s="182">
        <v>287035</v>
      </c>
    </row>
    <row r="24" spans="2:8" s="154" customFormat="1" ht="19.5" customHeight="1" thickBot="1" x14ac:dyDescent="0.4">
      <c r="D24" s="171"/>
      <c r="E24" s="171" t="s">
        <v>199</v>
      </c>
      <c r="F24" s="183">
        <f>SUM(F21:F23)</f>
        <v>4190013.7</v>
      </c>
      <c r="G24" s="168"/>
      <c r="H24" s="183">
        <f>SUM(H21:H23)</f>
        <v>4410390.3599999994</v>
      </c>
    </row>
    <row r="25" spans="2:8" ht="19.5" thickTop="1" x14ac:dyDescent="0.3"/>
    <row r="27" spans="2:8" s="154" customFormat="1" ht="19.5" customHeight="1" x14ac:dyDescent="0.35">
      <c r="B27" s="171" t="s">
        <v>323</v>
      </c>
      <c r="D27" s="157"/>
      <c r="E27" s="157"/>
    </row>
    <row r="28" spans="2:8" s="154" customFormat="1" ht="19.5" customHeight="1" x14ac:dyDescent="0.35">
      <c r="B28" s="171"/>
      <c r="D28" s="157"/>
      <c r="E28" s="157"/>
      <c r="F28" s="158"/>
      <c r="G28" s="158"/>
      <c r="H28" s="159" t="s">
        <v>248</v>
      </c>
    </row>
    <row r="29" spans="2:8" s="154" customFormat="1" ht="18.75" customHeight="1" x14ac:dyDescent="0.35">
      <c r="B29" s="238"/>
      <c r="C29" s="239"/>
      <c r="D29" s="156"/>
      <c r="E29" s="157"/>
      <c r="F29" s="159">
        <v>2566</v>
      </c>
      <c r="G29" s="159"/>
      <c r="H29" s="159">
        <v>2565</v>
      </c>
    </row>
    <row r="30" spans="2:8" s="154" customFormat="1" ht="19.5" customHeight="1" x14ac:dyDescent="0.35">
      <c r="D30" s="170"/>
      <c r="E30" s="170" t="s">
        <v>200</v>
      </c>
      <c r="F30" s="182">
        <v>677022.13</v>
      </c>
      <c r="G30" s="182"/>
      <c r="H30" s="182">
        <v>465182.07</v>
      </c>
    </row>
    <row r="31" spans="2:8" s="154" customFormat="1" ht="19.5" customHeight="1" x14ac:dyDescent="0.35">
      <c r="D31" s="198"/>
      <c r="E31" s="198" t="s">
        <v>201</v>
      </c>
      <c r="F31" s="182">
        <v>27794.32</v>
      </c>
      <c r="G31" s="182"/>
      <c r="H31" s="182">
        <v>27601.72</v>
      </c>
    </row>
    <row r="32" spans="2:8" s="154" customFormat="1" ht="19.5" customHeight="1" x14ac:dyDescent="0.35">
      <c r="D32" s="198"/>
      <c r="E32" s="198" t="s">
        <v>202</v>
      </c>
      <c r="F32" s="182">
        <v>395403.34</v>
      </c>
      <c r="G32" s="182"/>
      <c r="H32" s="182">
        <v>230552.9</v>
      </c>
    </row>
    <row r="33" spans="4:8" s="154" customFormat="1" ht="19.5" customHeight="1" x14ac:dyDescent="0.35">
      <c r="D33" s="198"/>
      <c r="E33" s="198" t="s">
        <v>203</v>
      </c>
      <c r="F33" s="182">
        <v>113509</v>
      </c>
      <c r="G33" s="182"/>
      <c r="H33" s="182">
        <v>97759</v>
      </c>
    </row>
    <row r="34" spans="4:8" s="154" customFormat="1" ht="19.5" customHeight="1" thickBot="1" x14ac:dyDescent="0.4">
      <c r="D34" s="171"/>
      <c r="E34" s="171" t="s">
        <v>204</v>
      </c>
      <c r="F34" s="183">
        <f>SUM(F30:F33)</f>
        <v>1213728.79</v>
      </c>
      <c r="G34" s="168"/>
      <c r="H34" s="183">
        <f>SUM(H30:H33)</f>
        <v>821095.69000000006</v>
      </c>
    </row>
    <row r="35" spans="4:8" ht="19.5" thickTop="1" x14ac:dyDescent="0.3"/>
  </sheetData>
  <mergeCells count="4">
    <mergeCell ref="A1:H1"/>
    <mergeCell ref="B29:C29"/>
    <mergeCell ref="B4:C4"/>
    <mergeCell ref="B20:C20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4A88-3CF1-4C52-B764-8342E19DD078}">
  <dimension ref="A1:H24"/>
  <sheetViews>
    <sheetView tabSelected="1" topLeftCell="A10" workbookViewId="0">
      <selection activeCell="K23" sqref="K23"/>
    </sheetView>
  </sheetViews>
  <sheetFormatPr defaultRowHeight="18.75" x14ac:dyDescent="0.3"/>
  <cols>
    <col min="1" max="1" width="3" style="150" customWidth="1"/>
    <col min="2" max="2" width="3.140625" style="150" customWidth="1"/>
    <col min="3" max="3" width="4.7109375" style="150" customWidth="1"/>
    <col min="4" max="4" width="3" style="150" customWidth="1"/>
    <col min="5" max="5" width="51.140625" style="150" customWidth="1"/>
    <col min="6" max="6" width="17.7109375" style="150" customWidth="1"/>
    <col min="7" max="7" width="1.28515625" style="150" customWidth="1"/>
    <col min="8" max="8" width="17.7109375" style="150" customWidth="1"/>
    <col min="9" max="256" width="9.140625" style="150"/>
    <col min="257" max="257" width="3" style="150" customWidth="1"/>
    <col min="258" max="258" width="3.140625" style="150" customWidth="1"/>
    <col min="259" max="259" width="4.7109375" style="150" customWidth="1"/>
    <col min="260" max="260" width="3" style="150" customWidth="1"/>
    <col min="261" max="261" width="51.140625" style="150" customWidth="1"/>
    <col min="262" max="262" width="17.7109375" style="150" customWidth="1"/>
    <col min="263" max="263" width="1.28515625" style="150" customWidth="1"/>
    <col min="264" max="264" width="17.7109375" style="150" customWidth="1"/>
    <col min="265" max="512" width="9.140625" style="150"/>
    <col min="513" max="513" width="3" style="150" customWidth="1"/>
    <col min="514" max="514" width="3.140625" style="150" customWidth="1"/>
    <col min="515" max="515" width="4.7109375" style="150" customWidth="1"/>
    <col min="516" max="516" width="3" style="150" customWidth="1"/>
    <col min="517" max="517" width="51.140625" style="150" customWidth="1"/>
    <col min="518" max="518" width="17.7109375" style="150" customWidth="1"/>
    <col min="519" max="519" width="1.28515625" style="150" customWidth="1"/>
    <col min="520" max="520" width="17.7109375" style="150" customWidth="1"/>
    <col min="521" max="768" width="9.140625" style="150"/>
    <col min="769" max="769" width="3" style="150" customWidth="1"/>
    <col min="770" max="770" width="3.140625" style="150" customWidth="1"/>
    <col min="771" max="771" width="4.7109375" style="150" customWidth="1"/>
    <col min="772" max="772" width="3" style="150" customWidth="1"/>
    <col min="773" max="773" width="51.140625" style="150" customWidth="1"/>
    <col min="774" max="774" width="17.7109375" style="150" customWidth="1"/>
    <col min="775" max="775" width="1.28515625" style="150" customWidth="1"/>
    <col min="776" max="776" width="17.7109375" style="150" customWidth="1"/>
    <col min="777" max="1024" width="9.140625" style="150"/>
    <col min="1025" max="1025" width="3" style="150" customWidth="1"/>
    <col min="1026" max="1026" width="3.140625" style="150" customWidth="1"/>
    <col min="1027" max="1027" width="4.7109375" style="150" customWidth="1"/>
    <col min="1028" max="1028" width="3" style="150" customWidth="1"/>
    <col min="1029" max="1029" width="51.140625" style="150" customWidth="1"/>
    <col min="1030" max="1030" width="17.7109375" style="150" customWidth="1"/>
    <col min="1031" max="1031" width="1.28515625" style="150" customWidth="1"/>
    <col min="1032" max="1032" width="17.7109375" style="150" customWidth="1"/>
    <col min="1033" max="1280" width="9.140625" style="150"/>
    <col min="1281" max="1281" width="3" style="150" customWidth="1"/>
    <col min="1282" max="1282" width="3.140625" style="150" customWidth="1"/>
    <col min="1283" max="1283" width="4.7109375" style="150" customWidth="1"/>
    <col min="1284" max="1284" width="3" style="150" customWidth="1"/>
    <col min="1285" max="1285" width="51.140625" style="150" customWidth="1"/>
    <col min="1286" max="1286" width="17.7109375" style="150" customWidth="1"/>
    <col min="1287" max="1287" width="1.28515625" style="150" customWidth="1"/>
    <col min="1288" max="1288" width="17.7109375" style="150" customWidth="1"/>
    <col min="1289" max="1536" width="9.140625" style="150"/>
    <col min="1537" max="1537" width="3" style="150" customWidth="1"/>
    <col min="1538" max="1538" width="3.140625" style="150" customWidth="1"/>
    <col min="1539" max="1539" width="4.7109375" style="150" customWidth="1"/>
    <col min="1540" max="1540" width="3" style="150" customWidth="1"/>
    <col min="1541" max="1541" width="51.140625" style="150" customWidth="1"/>
    <col min="1542" max="1542" width="17.7109375" style="150" customWidth="1"/>
    <col min="1543" max="1543" width="1.28515625" style="150" customWidth="1"/>
    <col min="1544" max="1544" width="17.7109375" style="150" customWidth="1"/>
    <col min="1545" max="1792" width="9.140625" style="150"/>
    <col min="1793" max="1793" width="3" style="150" customWidth="1"/>
    <col min="1794" max="1794" width="3.140625" style="150" customWidth="1"/>
    <col min="1795" max="1795" width="4.7109375" style="150" customWidth="1"/>
    <col min="1796" max="1796" width="3" style="150" customWidth="1"/>
    <col min="1797" max="1797" width="51.140625" style="150" customWidth="1"/>
    <col min="1798" max="1798" width="17.7109375" style="150" customWidth="1"/>
    <col min="1799" max="1799" width="1.28515625" style="150" customWidth="1"/>
    <col min="1800" max="1800" width="17.7109375" style="150" customWidth="1"/>
    <col min="1801" max="2048" width="9.140625" style="150"/>
    <col min="2049" max="2049" width="3" style="150" customWidth="1"/>
    <col min="2050" max="2050" width="3.140625" style="150" customWidth="1"/>
    <col min="2051" max="2051" width="4.7109375" style="150" customWidth="1"/>
    <col min="2052" max="2052" width="3" style="150" customWidth="1"/>
    <col min="2053" max="2053" width="51.140625" style="150" customWidth="1"/>
    <col min="2054" max="2054" width="17.7109375" style="150" customWidth="1"/>
    <col min="2055" max="2055" width="1.28515625" style="150" customWidth="1"/>
    <col min="2056" max="2056" width="17.7109375" style="150" customWidth="1"/>
    <col min="2057" max="2304" width="9.140625" style="150"/>
    <col min="2305" max="2305" width="3" style="150" customWidth="1"/>
    <col min="2306" max="2306" width="3.140625" style="150" customWidth="1"/>
    <col min="2307" max="2307" width="4.7109375" style="150" customWidth="1"/>
    <col min="2308" max="2308" width="3" style="150" customWidth="1"/>
    <col min="2309" max="2309" width="51.140625" style="150" customWidth="1"/>
    <col min="2310" max="2310" width="17.7109375" style="150" customWidth="1"/>
    <col min="2311" max="2311" width="1.28515625" style="150" customWidth="1"/>
    <col min="2312" max="2312" width="17.7109375" style="150" customWidth="1"/>
    <col min="2313" max="2560" width="9.140625" style="150"/>
    <col min="2561" max="2561" width="3" style="150" customWidth="1"/>
    <col min="2562" max="2562" width="3.140625" style="150" customWidth="1"/>
    <col min="2563" max="2563" width="4.7109375" style="150" customWidth="1"/>
    <col min="2564" max="2564" width="3" style="150" customWidth="1"/>
    <col min="2565" max="2565" width="51.140625" style="150" customWidth="1"/>
    <col min="2566" max="2566" width="17.7109375" style="150" customWidth="1"/>
    <col min="2567" max="2567" width="1.28515625" style="150" customWidth="1"/>
    <col min="2568" max="2568" width="17.7109375" style="150" customWidth="1"/>
    <col min="2569" max="2816" width="9.140625" style="150"/>
    <col min="2817" max="2817" width="3" style="150" customWidth="1"/>
    <col min="2818" max="2818" width="3.140625" style="150" customWidth="1"/>
    <col min="2819" max="2819" width="4.7109375" style="150" customWidth="1"/>
    <col min="2820" max="2820" width="3" style="150" customWidth="1"/>
    <col min="2821" max="2821" width="51.140625" style="150" customWidth="1"/>
    <col min="2822" max="2822" width="17.7109375" style="150" customWidth="1"/>
    <col min="2823" max="2823" width="1.28515625" style="150" customWidth="1"/>
    <col min="2824" max="2824" width="17.7109375" style="150" customWidth="1"/>
    <col min="2825" max="3072" width="9.140625" style="150"/>
    <col min="3073" max="3073" width="3" style="150" customWidth="1"/>
    <col min="3074" max="3074" width="3.140625" style="150" customWidth="1"/>
    <col min="3075" max="3075" width="4.7109375" style="150" customWidth="1"/>
    <col min="3076" max="3076" width="3" style="150" customWidth="1"/>
    <col min="3077" max="3077" width="51.140625" style="150" customWidth="1"/>
    <col min="3078" max="3078" width="17.7109375" style="150" customWidth="1"/>
    <col min="3079" max="3079" width="1.28515625" style="150" customWidth="1"/>
    <col min="3080" max="3080" width="17.7109375" style="150" customWidth="1"/>
    <col min="3081" max="3328" width="9.140625" style="150"/>
    <col min="3329" max="3329" width="3" style="150" customWidth="1"/>
    <col min="3330" max="3330" width="3.140625" style="150" customWidth="1"/>
    <col min="3331" max="3331" width="4.7109375" style="150" customWidth="1"/>
    <col min="3332" max="3332" width="3" style="150" customWidth="1"/>
    <col min="3333" max="3333" width="51.140625" style="150" customWidth="1"/>
    <col min="3334" max="3334" width="17.7109375" style="150" customWidth="1"/>
    <col min="3335" max="3335" width="1.28515625" style="150" customWidth="1"/>
    <col min="3336" max="3336" width="17.7109375" style="150" customWidth="1"/>
    <col min="3337" max="3584" width="9.140625" style="150"/>
    <col min="3585" max="3585" width="3" style="150" customWidth="1"/>
    <col min="3586" max="3586" width="3.140625" style="150" customWidth="1"/>
    <col min="3587" max="3587" width="4.7109375" style="150" customWidth="1"/>
    <col min="3588" max="3588" width="3" style="150" customWidth="1"/>
    <col min="3589" max="3589" width="51.140625" style="150" customWidth="1"/>
    <col min="3590" max="3590" width="17.7109375" style="150" customWidth="1"/>
    <col min="3591" max="3591" width="1.28515625" style="150" customWidth="1"/>
    <col min="3592" max="3592" width="17.7109375" style="150" customWidth="1"/>
    <col min="3593" max="3840" width="9.140625" style="150"/>
    <col min="3841" max="3841" width="3" style="150" customWidth="1"/>
    <col min="3842" max="3842" width="3.140625" style="150" customWidth="1"/>
    <col min="3843" max="3843" width="4.7109375" style="150" customWidth="1"/>
    <col min="3844" max="3844" width="3" style="150" customWidth="1"/>
    <col min="3845" max="3845" width="51.140625" style="150" customWidth="1"/>
    <col min="3846" max="3846" width="17.7109375" style="150" customWidth="1"/>
    <col min="3847" max="3847" width="1.28515625" style="150" customWidth="1"/>
    <col min="3848" max="3848" width="17.7109375" style="150" customWidth="1"/>
    <col min="3849" max="4096" width="9.140625" style="150"/>
    <col min="4097" max="4097" width="3" style="150" customWidth="1"/>
    <col min="4098" max="4098" width="3.140625" style="150" customWidth="1"/>
    <col min="4099" max="4099" width="4.7109375" style="150" customWidth="1"/>
    <col min="4100" max="4100" width="3" style="150" customWidth="1"/>
    <col min="4101" max="4101" width="51.140625" style="150" customWidth="1"/>
    <col min="4102" max="4102" width="17.7109375" style="150" customWidth="1"/>
    <col min="4103" max="4103" width="1.28515625" style="150" customWidth="1"/>
    <col min="4104" max="4104" width="17.7109375" style="150" customWidth="1"/>
    <col min="4105" max="4352" width="9.140625" style="150"/>
    <col min="4353" max="4353" width="3" style="150" customWidth="1"/>
    <col min="4354" max="4354" width="3.140625" style="150" customWidth="1"/>
    <col min="4355" max="4355" width="4.7109375" style="150" customWidth="1"/>
    <col min="4356" max="4356" width="3" style="150" customWidth="1"/>
    <col min="4357" max="4357" width="51.140625" style="150" customWidth="1"/>
    <col min="4358" max="4358" width="17.7109375" style="150" customWidth="1"/>
    <col min="4359" max="4359" width="1.28515625" style="150" customWidth="1"/>
    <col min="4360" max="4360" width="17.7109375" style="150" customWidth="1"/>
    <col min="4361" max="4608" width="9.140625" style="150"/>
    <col min="4609" max="4609" width="3" style="150" customWidth="1"/>
    <col min="4610" max="4610" width="3.140625" style="150" customWidth="1"/>
    <col min="4611" max="4611" width="4.7109375" style="150" customWidth="1"/>
    <col min="4612" max="4612" width="3" style="150" customWidth="1"/>
    <col min="4613" max="4613" width="51.140625" style="150" customWidth="1"/>
    <col min="4614" max="4614" width="17.7109375" style="150" customWidth="1"/>
    <col min="4615" max="4615" width="1.28515625" style="150" customWidth="1"/>
    <col min="4616" max="4616" width="17.7109375" style="150" customWidth="1"/>
    <col min="4617" max="4864" width="9.140625" style="150"/>
    <col min="4865" max="4865" width="3" style="150" customWidth="1"/>
    <col min="4866" max="4866" width="3.140625" style="150" customWidth="1"/>
    <col min="4867" max="4867" width="4.7109375" style="150" customWidth="1"/>
    <col min="4868" max="4868" width="3" style="150" customWidth="1"/>
    <col min="4869" max="4869" width="51.140625" style="150" customWidth="1"/>
    <col min="4870" max="4870" width="17.7109375" style="150" customWidth="1"/>
    <col min="4871" max="4871" width="1.28515625" style="150" customWidth="1"/>
    <col min="4872" max="4872" width="17.7109375" style="150" customWidth="1"/>
    <col min="4873" max="5120" width="9.140625" style="150"/>
    <col min="5121" max="5121" width="3" style="150" customWidth="1"/>
    <col min="5122" max="5122" width="3.140625" style="150" customWidth="1"/>
    <col min="5123" max="5123" width="4.7109375" style="150" customWidth="1"/>
    <col min="5124" max="5124" width="3" style="150" customWidth="1"/>
    <col min="5125" max="5125" width="51.140625" style="150" customWidth="1"/>
    <col min="5126" max="5126" width="17.7109375" style="150" customWidth="1"/>
    <col min="5127" max="5127" width="1.28515625" style="150" customWidth="1"/>
    <col min="5128" max="5128" width="17.7109375" style="150" customWidth="1"/>
    <col min="5129" max="5376" width="9.140625" style="150"/>
    <col min="5377" max="5377" width="3" style="150" customWidth="1"/>
    <col min="5378" max="5378" width="3.140625" style="150" customWidth="1"/>
    <col min="5379" max="5379" width="4.7109375" style="150" customWidth="1"/>
    <col min="5380" max="5380" width="3" style="150" customWidth="1"/>
    <col min="5381" max="5381" width="51.140625" style="150" customWidth="1"/>
    <col min="5382" max="5382" width="17.7109375" style="150" customWidth="1"/>
    <col min="5383" max="5383" width="1.28515625" style="150" customWidth="1"/>
    <col min="5384" max="5384" width="17.7109375" style="150" customWidth="1"/>
    <col min="5385" max="5632" width="9.140625" style="150"/>
    <col min="5633" max="5633" width="3" style="150" customWidth="1"/>
    <col min="5634" max="5634" width="3.140625" style="150" customWidth="1"/>
    <col min="5635" max="5635" width="4.7109375" style="150" customWidth="1"/>
    <col min="5636" max="5636" width="3" style="150" customWidth="1"/>
    <col min="5637" max="5637" width="51.140625" style="150" customWidth="1"/>
    <col min="5638" max="5638" width="17.7109375" style="150" customWidth="1"/>
    <col min="5639" max="5639" width="1.28515625" style="150" customWidth="1"/>
    <col min="5640" max="5640" width="17.7109375" style="150" customWidth="1"/>
    <col min="5641" max="5888" width="9.140625" style="150"/>
    <col min="5889" max="5889" width="3" style="150" customWidth="1"/>
    <col min="5890" max="5890" width="3.140625" style="150" customWidth="1"/>
    <col min="5891" max="5891" width="4.7109375" style="150" customWidth="1"/>
    <col min="5892" max="5892" width="3" style="150" customWidth="1"/>
    <col min="5893" max="5893" width="51.140625" style="150" customWidth="1"/>
    <col min="5894" max="5894" width="17.7109375" style="150" customWidth="1"/>
    <col min="5895" max="5895" width="1.28515625" style="150" customWidth="1"/>
    <col min="5896" max="5896" width="17.7109375" style="150" customWidth="1"/>
    <col min="5897" max="6144" width="9.140625" style="150"/>
    <col min="6145" max="6145" width="3" style="150" customWidth="1"/>
    <col min="6146" max="6146" width="3.140625" style="150" customWidth="1"/>
    <col min="6147" max="6147" width="4.7109375" style="150" customWidth="1"/>
    <col min="6148" max="6148" width="3" style="150" customWidth="1"/>
    <col min="6149" max="6149" width="51.140625" style="150" customWidth="1"/>
    <col min="6150" max="6150" width="17.7109375" style="150" customWidth="1"/>
    <col min="6151" max="6151" width="1.28515625" style="150" customWidth="1"/>
    <col min="6152" max="6152" width="17.7109375" style="150" customWidth="1"/>
    <col min="6153" max="6400" width="9.140625" style="150"/>
    <col min="6401" max="6401" width="3" style="150" customWidth="1"/>
    <col min="6402" max="6402" width="3.140625" style="150" customWidth="1"/>
    <col min="6403" max="6403" width="4.7109375" style="150" customWidth="1"/>
    <col min="6404" max="6404" width="3" style="150" customWidth="1"/>
    <col min="6405" max="6405" width="51.140625" style="150" customWidth="1"/>
    <col min="6406" max="6406" width="17.7109375" style="150" customWidth="1"/>
    <col min="6407" max="6407" width="1.28515625" style="150" customWidth="1"/>
    <col min="6408" max="6408" width="17.7109375" style="150" customWidth="1"/>
    <col min="6409" max="6656" width="9.140625" style="150"/>
    <col min="6657" max="6657" width="3" style="150" customWidth="1"/>
    <col min="6658" max="6658" width="3.140625" style="150" customWidth="1"/>
    <col min="6659" max="6659" width="4.7109375" style="150" customWidth="1"/>
    <col min="6660" max="6660" width="3" style="150" customWidth="1"/>
    <col min="6661" max="6661" width="51.140625" style="150" customWidth="1"/>
    <col min="6662" max="6662" width="17.7109375" style="150" customWidth="1"/>
    <col min="6663" max="6663" width="1.28515625" style="150" customWidth="1"/>
    <col min="6664" max="6664" width="17.7109375" style="150" customWidth="1"/>
    <col min="6665" max="6912" width="9.140625" style="150"/>
    <col min="6913" max="6913" width="3" style="150" customWidth="1"/>
    <col min="6914" max="6914" width="3.140625" style="150" customWidth="1"/>
    <col min="6915" max="6915" width="4.7109375" style="150" customWidth="1"/>
    <col min="6916" max="6916" width="3" style="150" customWidth="1"/>
    <col min="6917" max="6917" width="51.140625" style="150" customWidth="1"/>
    <col min="6918" max="6918" width="17.7109375" style="150" customWidth="1"/>
    <col min="6919" max="6919" width="1.28515625" style="150" customWidth="1"/>
    <col min="6920" max="6920" width="17.7109375" style="150" customWidth="1"/>
    <col min="6921" max="7168" width="9.140625" style="150"/>
    <col min="7169" max="7169" width="3" style="150" customWidth="1"/>
    <col min="7170" max="7170" width="3.140625" style="150" customWidth="1"/>
    <col min="7171" max="7171" width="4.7109375" style="150" customWidth="1"/>
    <col min="7172" max="7172" width="3" style="150" customWidth="1"/>
    <col min="7173" max="7173" width="51.140625" style="150" customWidth="1"/>
    <col min="7174" max="7174" width="17.7109375" style="150" customWidth="1"/>
    <col min="7175" max="7175" width="1.28515625" style="150" customWidth="1"/>
    <col min="7176" max="7176" width="17.7109375" style="150" customWidth="1"/>
    <col min="7177" max="7424" width="9.140625" style="150"/>
    <col min="7425" max="7425" width="3" style="150" customWidth="1"/>
    <col min="7426" max="7426" width="3.140625" style="150" customWidth="1"/>
    <col min="7427" max="7427" width="4.7109375" style="150" customWidth="1"/>
    <col min="7428" max="7428" width="3" style="150" customWidth="1"/>
    <col min="7429" max="7429" width="51.140625" style="150" customWidth="1"/>
    <col min="7430" max="7430" width="17.7109375" style="150" customWidth="1"/>
    <col min="7431" max="7431" width="1.28515625" style="150" customWidth="1"/>
    <col min="7432" max="7432" width="17.7109375" style="150" customWidth="1"/>
    <col min="7433" max="7680" width="9.140625" style="150"/>
    <col min="7681" max="7681" width="3" style="150" customWidth="1"/>
    <col min="7682" max="7682" width="3.140625" style="150" customWidth="1"/>
    <col min="7683" max="7683" width="4.7109375" style="150" customWidth="1"/>
    <col min="7684" max="7684" width="3" style="150" customWidth="1"/>
    <col min="7685" max="7685" width="51.140625" style="150" customWidth="1"/>
    <col min="7686" max="7686" width="17.7109375" style="150" customWidth="1"/>
    <col min="7687" max="7687" width="1.28515625" style="150" customWidth="1"/>
    <col min="7688" max="7688" width="17.7109375" style="150" customWidth="1"/>
    <col min="7689" max="7936" width="9.140625" style="150"/>
    <col min="7937" max="7937" width="3" style="150" customWidth="1"/>
    <col min="7938" max="7938" width="3.140625" style="150" customWidth="1"/>
    <col min="7939" max="7939" width="4.7109375" style="150" customWidth="1"/>
    <col min="7940" max="7940" width="3" style="150" customWidth="1"/>
    <col min="7941" max="7941" width="51.140625" style="150" customWidth="1"/>
    <col min="7942" max="7942" width="17.7109375" style="150" customWidth="1"/>
    <col min="7943" max="7943" width="1.28515625" style="150" customWidth="1"/>
    <col min="7944" max="7944" width="17.7109375" style="150" customWidth="1"/>
    <col min="7945" max="8192" width="9.140625" style="150"/>
    <col min="8193" max="8193" width="3" style="150" customWidth="1"/>
    <col min="8194" max="8194" width="3.140625" style="150" customWidth="1"/>
    <col min="8195" max="8195" width="4.7109375" style="150" customWidth="1"/>
    <col min="8196" max="8196" width="3" style="150" customWidth="1"/>
    <col min="8197" max="8197" width="51.140625" style="150" customWidth="1"/>
    <col min="8198" max="8198" width="17.7109375" style="150" customWidth="1"/>
    <col min="8199" max="8199" width="1.28515625" style="150" customWidth="1"/>
    <col min="8200" max="8200" width="17.7109375" style="150" customWidth="1"/>
    <col min="8201" max="8448" width="9.140625" style="150"/>
    <col min="8449" max="8449" width="3" style="150" customWidth="1"/>
    <col min="8450" max="8450" width="3.140625" style="150" customWidth="1"/>
    <col min="8451" max="8451" width="4.7109375" style="150" customWidth="1"/>
    <col min="8452" max="8452" width="3" style="150" customWidth="1"/>
    <col min="8453" max="8453" width="51.140625" style="150" customWidth="1"/>
    <col min="8454" max="8454" width="17.7109375" style="150" customWidth="1"/>
    <col min="8455" max="8455" width="1.28515625" style="150" customWidth="1"/>
    <col min="8456" max="8456" width="17.7109375" style="150" customWidth="1"/>
    <col min="8457" max="8704" width="9.140625" style="150"/>
    <col min="8705" max="8705" width="3" style="150" customWidth="1"/>
    <col min="8706" max="8706" width="3.140625" style="150" customWidth="1"/>
    <col min="8707" max="8707" width="4.7109375" style="150" customWidth="1"/>
    <col min="8708" max="8708" width="3" style="150" customWidth="1"/>
    <col min="8709" max="8709" width="51.140625" style="150" customWidth="1"/>
    <col min="8710" max="8710" width="17.7109375" style="150" customWidth="1"/>
    <col min="8711" max="8711" width="1.28515625" style="150" customWidth="1"/>
    <col min="8712" max="8712" width="17.7109375" style="150" customWidth="1"/>
    <col min="8713" max="8960" width="9.140625" style="150"/>
    <col min="8961" max="8961" width="3" style="150" customWidth="1"/>
    <col min="8962" max="8962" width="3.140625" style="150" customWidth="1"/>
    <col min="8963" max="8963" width="4.7109375" style="150" customWidth="1"/>
    <col min="8964" max="8964" width="3" style="150" customWidth="1"/>
    <col min="8965" max="8965" width="51.140625" style="150" customWidth="1"/>
    <col min="8966" max="8966" width="17.7109375" style="150" customWidth="1"/>
    <col min="8967" max="8967" width="1.28515625" style="150" customWidth="1"/>
    <col min="8968" max="8968" width="17.7109375" style="150" customWidth="1"/>
    <col min="8969" max="9216" width="9.140625" style="150"/>
    <col min="9217" max="9217" width="3" style="150" customWidth="1"/>
    <col min="9218" max="9218" width="3.140625" style="150" customWidth="1"/>
    <col min="9219" max="9219" width="4.7109375" style="150" customWidth="1"/>
    <col min="9220" max="9220" width="3" style="150" customWidth="1"/>
    <col min="9221" max="9221" width="51.140625" style="150" customWidth="1"/>
    <col min="9222" max="9222" width="17.7109375" style="150" customWidth="1"/>
    <col min="9223" max="9223" width="1.28515625" style="150" customWidth="1"/>
    <col min="9224" max="9224" width="17.7109375" style="150" customWidth="1"/>
    <col min="9225" max="9472" width="9.140625" style="150"/>
    <col min="9473" max="9473" width="3" style="150" customWidth="1"/>
    <col min="9474" max="9474" width="3.140625" style="150" customWidth="1"/>
    <col min="9475" max="9475" width="4.7109375" style="150" customWidth="1"/>
    <col min="9476" max="9476" width="3" style="150" customWidth="1"/>
    <col min="9477" max="9477" width="51.140625" style="150" customWidth="1"/>
    <col min="9478" max="9478" width="17.7109375" style="150" customWidth="1"/>
    <col min="9479" max="9479" width="1.28515625" style="150" customWidth="1"/>
    <col min="9480" max="9480" width="17.7109375" style="150" customWidth="1"/>
    <col min="9481" max="9728" width="9.140625" style="150"/>
    <col min="9729" max="9729" width="3" style="150" customWidth="1"/>
    <col min="9730" max="9730" width="3.140625" style="150" customWidth="1"/>
    <col min="9731" max="9731" width="4.7109375" style="150" customWidth="1"/>
    <col min="9732" max="9732" width="3" style="150" customWidth="1"/>
    <col min="9733" max="9733" width="51.140625" style="150" customWidth="1"/>
    <col min="9734" max="9734" width="17.7109375" style="150" customWidth="1"/>
    <col min="9735" max="9735" width="1.28515625" style="150" customWidth="1"/>
    <col min="9736" max="9736" width="17.7109375" style="150" customWidth="1"/>
    <col min="9737" max="9984" width="9.140625" style="150"/>
    <col min="9985" max="9985" width="3" style="150" customWidth="1"/>
    <col min="9986" max="9986" width="3.140625" style="150" customWidth="1"/>
    <col min="9987" max="9987" width="4.7109375" style="150" customWidth="1"/>
    <col min="9988" max="9988" width="3" style="150" customWidth="1"/>
    <col min="9989" max="9989" width="51.140625" style="150" customWidth="1"/>
    <col min="9990" max="9990" width="17.7109375" style="150" customWidth="1"/>
    <col min="9991" max="9991" width="1.28515625" style="150" customWidth="1"/>
    <col min="9992" max="9992" width="17.7109375" style="150" customWidth="1"/>
    <col min="9993" max="10240" width="9.140625" style="150"/>
    <col min="10241" max="10241" width="3" style="150" customWidth="1"/>
    <col min="10242" max="10242" width="3.140625" style="150" customWidth="1"/>
    <col min="10243" max="10243" width="4.7109375" style="150" customWidth="1"/>
    <col min="10244" max="10244" width="3" style="150" customWidth="1"/>
    <col min="10245" max="10245" width="51.140625" style="150" customWidth="1"/>
    <col min="10246" max="10246" width="17.7109375" style="150" customWidth="1"/>
    <col min="10247" max="10247" width="1.28515625" style="150" customWidth="1"/>
    <col min="10248" max="10248" width="17.7109375" style="150" customWidth="1"/>
    <col min="10249" max="10496" width="9.140625" style="150"/>
    <col min="10497" max="10497" width="3" style="150" customWidth="1"/>
    <col min="10498" max="10498" width="3.140625" style="150" customWidth="1"/>
    <col min="10499" max="10499" width="4.7109375" style="150" customWidth="1"/>
    <col min="10500" max="10500" width="3" style="150" customWidth="1"/>
    <col min="10501" max="10501" width="51.140625" style="150" customWidth="1"/>
    <col min="10502" max="10502" width="17.7109375" style="150" customWidth="1"/>
    <col min="10503" max="10503" width="1.28515625" style="150" customWidth="1"/>
    <col min="10504" max="10504" width="17.7109375" style="150" customWidth="1"/>
    <col min="10505" max="10752" width="9.140625" style="150"/>
    <col min="10753" max="10753" width="3" style="150" customWidth="1"/>
    <col min="10754" max="10754" width="3.140625" style="150" customWidth="1"/>
    <col min="10755" max="10755" width="4.7109375" style="150" customWidth="1"/>
    <col min="10756" max="10756" width="3" style="150" customWidth="1"/>
    <col min="10757" max="10757" width="51.140625" style="150" customWidth="1"/>
    <col min="10758" max="10758" width="17.7109375" style="150" customWidth="1"/>
    <col min="10759" max="10759" width="1.28515625" style="150" customWidth="1"/>
    <col min="10760" max="10760" width="17.7109375" style="150" customWidth="1"/>
    <col min="10761" max="11008" width="9.140625" style="150"/>
    <col min="11009" max="11009" width="3" style="150" customWidth="1"/>
    <col min="11010" max="11010" width="3.140625" style="150" customWidth="1"/>
    <col min="11011" max="11011" width="4.7109375" style="150" customWidth="1"/>
    <col min="11012" max="11012" width="3" style="150" customWidth="1"/>
    <col min="11013" max="11013" width="51.140625" style="150" customWidth="1"/>
    <col min="11014" max="11014" width="17.7109375" style="150" customWidth="1"/>
    <col min="11015" max="11015" width="1.28515625" style="150" customWidth="1"/>
    <col min="11016" max="11016" width="17.7109375" style="150" customWidth="1"/>
    <col min="11017" max="11264" width="9.140625" style="150"/>
    <col min="11265" max="11265" width="3" style="150" customWidth="1"/>
    <col min="11266" max="11266" width="3.140625" style="150" customWidth="1"/>
    <col min="11267" max="11267" width="4.7109375" style="150" customWidth="1"/>
    <col min="11268" max="11268" width="3" style="150" customWidth="1"/>
    <col min="11269" max="11269" width="51.140625" style="150" customWidth="1"/>
    <col min="11270" max="11270" width="17.7109375" style="150" customWidth="1"/>
    <col min="11271" max="11271" width="1.28515625" style="150" customWidth="1"/>
    <col min="11272" max="11272" width="17.7109375" style="150" customWidth="1"/>
    <col min="11273" max="11520" width="9.140625" style="150"/>
    <col min="11521" max="11521" width="3" style="150" customWidth="1"/>
    <col min="11522" max="11522" width="3.140625" style="150" customWidth="1"/>
    <col min="11523" max="11523" width="4.7109375" style="150" customWidth="1"/>
    <col min="11524" max="11524" width="3" style="150" customWidth="1"/>
    <col min="11525" max="11525" width="51.140625" style="150" customWidth="1"/>
    <col min="11526" max="11526" width="17.7109375" style="150" customWidth="1"/>
    <col min="11527" max="11527" width="1.28515625" style="150" customWidth="1"/>
    <col min="11528" max="11528" width="17.7109375" style="150" customWidth="1"/>
    <col min="11529" max="11776" width="9.140625" style="150"/>
    <col min="11777" max="11777" width="3" style="150" customWidth="1"/>
    <col min="11778" max="11778" width="3.140625" style="150" customWidth="1"/>
    <col min="11779" max="11779" width="4.7109375" style="150" customWidth="1"/>
    <col min="11780" max="11780" width="3" style="150" customWidth="1"/>
    <col min="11781" max="11781" width="51.140625" style="150" customWidth="1"/>
    <col min="11782" max="11782" width="17.7109375" style="150" customWidth="1"/>
    <col min="11783" max="11783" width="1.28515625" style="150" customWidth="1"/>
    <col min="11784" max="11784" width="17.7109375" style="150" customWidth="1"/>
    <col min="11785" max="12032" width="9.140625" style="150"/>
    <col min="12033" max="12033" width="3" style="150" customWidth="1"/>
    <col min="12034" max="12034" width="3.140625" style="150" customWidth="1"/>
    <col min="12035" max="12035" width="4.7109375" style="150" customWidth="1"/>
    <col min="12036" max="12036" width="3" style="150" customWidth="1"/>
    <col min="12037" max="12037" width="51.140625" style="150" customWidth="1"/>
    <col min="12038" max="12038" width="17.7109375" style="150" customWidth="1"/>
    <col min="12039" max="12039" width="1.28515625" style="150" customWidth="1"/>
    <col min="12040" max="12040" width="17.7109375" style="150" customWidth="1"/>
    <col min="12041" max="12288" width="9.140625" style="150"/>
    <col min="12289" max="12289" width="3" style="150" customWidth="1"/>
    <col min="12290" max="12290" width="3.140625" style="150" customWidth="1"/>
    <col min="12291" max="12291" width="4.7109375" style="150" customWidth="1"/>
    <col min="12292" max="12292" width="3" style="150" customWidth="1"/>
    <col min="12293" max="12293" width="51.140625" style="150" customWidth="1"/>
    <col min="12294" max="12294" width="17.7109375" style="150" customWidth="1"/>
    <col min="12295" max="12295" width="1.28515625" style="150" customWidth="1"/>
    <col min="12296" max="12296" width="17.7109375" style="150" customWidth="1"/>
    <col min="12297" max="12544" width="9.140625" style="150"/>
    <col min="12545" max="12545" width="3" style="150" customWidth="1"/>
    <col min="12546" max="12546" width="3.140625" style="150" customWidth="1"/>
    <col min="12547" max="12547" width="4.7109375" style="150" customWidth="1"/>
    <col min="12548" max="12548" width="3" style="150" customWidth="1"/>
    <col min="12549" max="12549" width="51.140625" style="150" customWidth="1"/>
    <col min="12550" max="12550" width="17.7109375" style="150" customWidth="1"/>
    <col min="12551" max="12551" width="1.28515625" style="150" customWidth="1"/>
    <col min="12552" max="12552" width="17.7109375" style="150" customWidth="1"/>
    <col min="12553" max="12800" width="9.140625" style="150"/>
    <col min="12801" max="12801" width="3" style="150" customWidth="1"/>
    <col min="12802" max="12802" width="3.140625" style="150" customWidth="1"/>
    <col min="12803" max="12803" width="4.7109375" style="150" customWidth="1"/>
    <col min="12804" max="12804" width="3" style="150" customWidth="1"/>
    <col min="12805" max="12805" width="51.140625" style="150" customWidth="1"/>
    <col min="12806" max="12806" width="17.7109375" style="150" customWidth="1"/>
    <col min="12807" max="12807" width="1.28515625" style="150" customWidth="1"/>
    <col min="12808" max="12808" width="17.7109375" style="150" customWidth="1"/>
    <col min="12809" max="13056" width="9.140625" style="150"/>
    <col min="13057" max="13057" width="3" style="150" customWidth="1"/>
    <col min="13058" max="13058" width="3.140625" style="150" customWidth="1"/>
    <col min="13059" max="13059" width="4.7109375" style="150" customWidth="1"/>
    <col min="13060" max="13060" width="3" style="150" customWidth="1"/>
    <col min="13061" max="13061" width="51.140625" style="150" customWidth="1"/>
    <col min="13062" max="13062" width="17.7109375" style="150" customWidth="1"/>
    <col min="13063" max="13063" width="1.28515625" style="150" customWidth="1"/>
    <col min="13064" max="13064" width="17.7109375" style="150" customWidth="1"/>
    <col min="13065" max="13312" width="9.140625" style="150"/>
    <col min="13313" max="13313" width="3" style="150" customWidth="1"/>
    <col min="13314" max="13314" width="3.140625" style="150" customWidth="1"/>
    <col min="13315" max="13315" width="4.7109375" style="150" customWidth="1"/>
    <col min="13316" max="13316" width="3" style="150" customWidth="1"/>
    <col min="13317" max="13317" width="51.140625" style="150" customWidth="1"/>
    <col min="13318" max="13318" width="17.7109375" style="150" customWidth="1"/>
    <col min="13319" max="13319" width="1.28515625" style="150" customWidth="1"/>
    <col min="13320" max="13320" width="17.7109375" style="150" customWidth="1"/>
    <col min="13321" max="13568" width="9.140625" style="150"/>
    <col min="13569" max="13569" width="3" style="150" customWidth="1"/>
    <col min="13570" max="13570" width="3.140625" style="150" customWidth="1"/>
    <col min="13571" max="13571" width="4.7109375" style="150" customWidth="1"/>
    <col min="13572" max="13572" width="3" style="150" customWidth="1"/>
    <col min="13573" max="13573" width="51.140625" style="150" customWidth="1"/>
    <col min="13574" max="13574" width="17.7109375" style="150" customWidth="1"/>
    <col min="13575" max="13575" width="1.28515625" style="150" customWidth="1"/>
    <col min="13576" max="13576" width="17.7109375" style="150" customWidth="1"/>
    <col min="13577" max="13824" width="9.140625" style="150"/>
    <col min="13825" max="13825" width="3" style="150" customWidth="1"/>
    <col min="13826" max="13826" width="3.140625" style="150" customWidth="1"/>
    <col min="13827" max="13827" width="4.7109375" style="150" customWidth="1"/>
    <col min="13828" max="13828" width="3" style="150" customWidth="1"/>
    <col min="13829" max="13829" width="51.140625" style="150" customWidth="1"/>
    <col min="13830" max="13830" width="17.7109375" style="150" customWidth="1"/>
    <col min="13831" max="13831" width="1.28515625" style="150" customWidth="1"/>
    <col min="13832" max="13832" width="17.7109375" style="150" customWidth="1"/>
    <col min="13833" max="14080" width="9.140625" style="150"/>
    <col min="14081" max="14081" width="3" style="150" customWidth="1"/>
    <col min="14082" max="14082" width="3.140625" style="150" customWidth="1"/>
    <col min="14083" max="14083" width="4.7109375" style="150" customWidth="1"/>
    <col min="14084" max="14084" width="3" style="150" customWidth="1"/>
    <col min="14085" max="14085" width="51.140625" style="150" customWidth="1"/>
    <col min="14086" max="14086" width="17.7109375" style="150" customWidth="1"/>
    <col min="14087" max="14087" width="1.28515625" style="150" customWidth="1"/>
    <col min="14088" max="14088" width="17.7109375" style="150" customWidth="1"/>
    <col min="14089" max="14336" width="9.140625" style="150"/>
    <col min="14337" max="14337" width="3" style="150" customWidth="1"/>
    <col min="14338" max="14338" width="3.140625" style="150" customWidth="1"/>
    <col min="14339" max="14339" width="4.7109375" style="150" customWidth="1"/>
    <col min="14340" max="14340" width="3" style="150" customWidth="1"/>
    <col min="14341" max="14341" width="51.140625" style="150" customWidth="1"/>
    <col min="14342" max="14342" width="17.7109375" style="150" customWidth="1"/>
    <col min="14343" max="14343" width="1.28515625" style="150" customWidth="1"/>
    <col min="14344" max="14344" width="17.7109375" style="150" customWidth="1"/>
    <col min="14345" max="14592" width="9.140625" style="150"/>
    <col min="14593" max="14593" width="3" style="150" customWidth="1"/>
    <col min="14594" max="14594" width="3.140625" style="150" customWidth="1"/>
    <col min="14595" max="14595" width="4.7109375" style="150" customWidth="1"/>
    <col min="14596" max="14596" width="3" style="150" customWidth="1"/>
    <col min="14597" max="14597" width="51.140625" style="150" customWidth="1"/>
    <col min="14598" max="14598" width="17.7109375" style="150" customWidth="1"/>
    <col min="14599" max="14599" width="1.28515625" style="150" customWidth="1"/>
    <col min="14600" max="14600" width="17.7109375" style="150" customWidth="1"/>
    <col min="14601" max="14848" width="9.140625" style="150"/>
    <col min="14849" max="14849" width="3" style="150" customWidth="1"/>
    <col min="14850" max="14850" width="3.140625" style="150" customWidth="1"/>
    <col min="14851" max="14851" width="4.7109375" style="150" customWidth="1"/>
    <col min="14852" max="14852" width="3" style="150" customWidth="1"/>
    <col min="14853" max="14853" width="51.140625" style="150" customWidth="1"/>
    <col min="14854" max="14854" width="17.7109375" style="150" customWidth="1"/>
    <col min="14855" max="14855" width="1.28515625" style="150" customWidth="1"/>
    <col min="14856" max="14856" width="17.7109375" style="150" customWidth="1"/>
    <col min="14857" max="15104" width="9.140625" style="150"/>
    <col min="15105" max="15105" width="3" style="150" customWidth="1"/>
    <col min="15106" max="15106" width="3.140625" style="150" customWidth="1"/>
    <col min="15107" max="15107" width="4.7109375" style="150" customWidth="1"/>
    <col min="15108" max="15108" width="3" style="150" customWidth="1"/>
    <col min="15109" max="15109" width="51.140625" style="150" customWidth="1"/>
    <col min="15110" max="15110" width="17.7109375" style="150" customWidth="1"/>
    <col min="15111" max="15111" width="1.28515625" style="150" customWidth="1"/>
    <col min="15112" max="15112" width="17.7109375" style="150" customWidth="1"/>
    <col min="15113" max="15360" width="9.140625" style="150"/>
    <col min="15361" max="15361" width="3" style="150" customWidth="1"/>
    <col min="15362" max="15362" width="3.140625" style="150" customWidth="1"/>
    <col min="15363" max="15363" width="4.7109375" style="150" customWidth="1"/>
    <col min="15364" max="15364" width="3" style="150" customWidth="1"/>
    <col min="15365" max="15365" width="51.140625" style="150" customWidth="1"/>
    <col min="15366" max="15366" width="17.7109375" style="150" customWidth="1"/>
    <col min="15367" max="15367" width="1.28515625" style="150" customWidth="1"/>
    <col min="15368" max="15368" width="17.7109375" style="150" customWidth="1"/>
    <col min="15369" max="15616" width="9.140625" style="150"/>
    <col min="15617" max="15617" width="3" style="150" customWidth="1"/>
    <col min="15618" max="15618" width="3.140625" style="150" customWidth="1"/>
    <col min="15619" max="15619" width="4.7109375" style="150" customWidth="1"/>
    <col min="15620" max="15620" width="3" style="150" customWidth="1"/>
    <col min="15621" max="15621" width="51.140625" style="150" customWidth="1"/>
    <col min="15622" max="15622" width="17.7109375" style="150" customWidth="1"/>
    <col min="15623" max="15623" width="1.28515625" style="150" customWidth="1"/>
    <col min="15624" max="15624" width="17.7109375" style="150" customWidth="1"/>
    <col min="15625" max="15872" width="9.140625" style="150"/>
    <col min="15873" max="15873" width="3" style="150" customWidth="1"/>
    <col min="15874" max="15874" width="3.140625" style="150" customWidth="1"/>
    <col min="15875" max="15875" width="4.7109375" style="150" customWidth="1"/>
    <col min="15876" max="15876" width="3" style="150" customWidth="1"/>
    <col min="15877" max="15877" width="51.140625" style="150" customWidth="1"/>
    <col min="15878" max="15878" width="17.7109375" style="150" customWidth="1"/>
    <col min="15879" max="15879" width="1.28515625" style="150" customWidth="1"/>
    <col min="15880" max="15880" width="17.7109375" style="150" customWidth="1"/>
    <col min="15881" max="16128" width="9.140625" style="150"/>
    <col min="16129" max="16129" width="3" style="150" customWidth="1"/>
    <col min="16130" max="16130" width="3.140625" style="150" customWidth="1"/>
    <col min="16131" max="16131" width="4.7109375" style="150" customWidth="1"/>
    <col min="16132" max="16132" width="3" style="150" customWidth="1"/>
    <col min="16133" max="16133" width="51.140625" style="150" customWidth="1"/>
    <col min="16134" max="16134" width="17.7109375" style="150" customWidth="1"/>
    <col min="16135" max="16135" width="1.28515625" style="150" customWidth="1"/>
    <col min="16136" max="16136" width="17.7109375" style="150" customWidth="1"/>
    <col min="16137" max="16384" width="9.140625" style="150"/>
  </cols>
  <sheetData>
    <row r="1" spans="1:8" s="151" customFormat="1" ht="19.5" customHeight="1" x14ac:dyDescent="0.35">
      <c r="A1" s="236">
        <v>21</v>
      </c>
      <c r="B1" s="236"/>
      <c r="C1" s="236"/>
      <c r="D1" s="236"/>
      <c r="E1" s="236"/>
      <c r="F1" s="236"/>
      <c r="G1" s="236"/>
      <c r="H1" s="236"/>
    </row>
    <row r="2" spans="1:8" s="151" customFormat="1" ht="19.5" customHeight="1" x14ac:dyDescent="0.35"/>
    <row r="3" spans="1:8" s="154" customFormat="1" ht="19.5" customHeight="1" x14ac:dyDescent="0.35">
      <c r="B3" s="171" t="s">
        <v>324</v>
      </c>
      <c r="D3" s="157"/>
      <c r="E3" s="157"/>
    </row>
    <row r="4" spans="1:8" s="154" customFormat="1" ht="19.5" customHeight="1" x14ac:dyDescent="0.35">
      <c r="B4" s="171"/>
      <c r="D4" s="157"/>
      <c r="E4" s="157"/>
      <c r="F4" s="158"/>
      <c r="G4" s="158"/>
      <c r="H4" s="159" t="s">
        <v>248</v>
      </c>
    </row>
    <row r="5" spans="1:8" s="154" customFormat="1" ht="18.75" customHeight="1" x14ac:dyDescent="0.35">
      <c r="B5" s="238"/>
      <c r="C5" s="239"/>
      <c r="D5" s="156"/>
      <c r="E5" s="157"/>
      <c r="F5" s="159">
        <v>2566</v>
      </c>
      <c r="G5" s="159"/>
      <c r="H5" s="159">
        <v>2565</v>
      </c>
    </row>
    <row r="6" spans="1:8" s="154" customFormat="1" ht="19.5" customHeight="1" x14ac:dyDescent="0.35">
      <c r="D6" s="170"/>
      <c r="E6" s="170" t="s">
        <v>125</v>
      </c>
      <c r="F6" s="182">
        <v>592824.76</v>
      </c>
      <c r="G6" s="182"/>
      <c r="H6" s="182">
        <v>575626.13</v>
      </c>
    </row>
    <row r="7" spans="1:8" s="154" customFormat="1" ht="19.5" customHeight="1" x14ac:dyDescent="0.35">
      <c r="D7" s="198"/>
      <c r="E7" s="198" t="s">
        <v>127</v>
      </c>
      <c r="F7" s="182">
        <v>984448.27</v>
      </c>
      <c r="G7" s="182"/>
      <c r="H7" s="182">
        <v>859976.7</v>
      </c>
    </row>
    <row r="8" spans="1:8" s="154" customFormat="1" ht="19.5" customHeight="1" x14ac:dyDescent="0.35">
      <c r="D8" s="198"/>
      <c r="E8" s="198" t="s">
        <v>205</v>
      </c>
      <c r="F8" s="182">
        <v>13148319.99</v>
      </c>
      <c r="G8" s="182"/>
      <c r="H8" s="182">
        <v>12064927.779999999</v>
      </c>
    </row>
    <row r="9" spans="1:8" s="154" customFormat="1" ht="19.5" customHeight="1" thickBot="1" x14ac:dyDescent="0.4">
      <c r="D9" s="157"/>
      <c r="E9" s="157" t="s">
        <v>279</v>
      </c>
      <c r="F9" s="183">
        <f>SUM(F6:F8)</f>
        <v>14725593.02</v>
      </c>
      <c r="G9" s="168"/>
      <c r="H9" s="183">
        <f>SUM(H6:H8)</f>
        <v>13500530.609999999</v>
      </c>
    </row>
    <row r="10" spans="1:8" ht="19.5" thickTop="1" x14ac:dyDescent="0.3"/>
    <row r="12" spans="1:8" s="154" customFormat="1" ht="19.5" customHeight="1" x14ac:dyDescent="0.35">
      <c r="B12" s="171" t="s">
        <v>325</v>
      </c>
      <c r="D12" s="157"/>
      <c r="E12" s="212"/>
    </row>
    <row r="13" spans="1:8" s="154" customFormat="1" ht="18.75" customHeight="1" x14ac:dyDescent="0.35">
      <c r="B13" s="238"/>
      <c r="C13" s="239"/>
      <c r="D13" s="156"/>
      <c r="E13" s="157"/>
      <c r="F13" s="158"/>
      <c r="G13" s="158"/>
      <c r="H13" s="159" t="s">
        <v>248</v>
      </c>
    </row>
    <row r="14" spans="1:8" s="154" customFormat="1" ht="19.5" customHeight="1" x14ac:dyDescent="0.35">
      <c r="C14" s="170"/>
      <c r="D14" s="170"/>
      <c r="E14" s="213" t="s">
        <v>280</v>
      </c>
      <c r="F14" s="159">
        <v>2566</v>
      </c>
      <c r="G14" s="159"/>
      <c r="H14" s="159">
        <v>2565</v>
      </c>
    </row>
    <row r="15" spans="1:8" s="154" customFormat="1" ht="19.5" customHeight="1" x14ac:dyDescent="0.35">
      <c r="C15" s="170"/>
      <c r="D15" s="170"/>
      <c r="E15" s="213" t="s">
        <v>206</v>
      </c>
      <c r="F15" s="159"/>
      <c r="G15" s="159"/>
      <c r="H15" s="159"/>
    </row>
    <row r="16" spans="1:8" s="154" customFormat="1" ht="19.5" customHeight="1" x14ac:dyDescent="0.35">
      <c r="D16" s="198"/>
      <c r="E16" s="198" t="s">
        <v>207</v>
      </c>
      <c r="F16" s="182">
        <v>4192636</v>
      </c>
      <c r="G16" s="182"/>
      <c r="H16" s="182">
        <v>6120608.7599999998</v>
      </c>
    </row>
    <row r="17" spans="4:8" s="154" customFormat="1" ht="19.5" customHeight="1" x14ac:dyDescent="0.35">
      <c r="D17" s="198"/>
      <c r="E17" s="198" t="s">
        <v>208</v>
      </c>
      <c r="F17" s="182">
        <v>10000</v>
      </c>
      <c r="G17" s="182"/>
      <c r="H17" s="182">
        <v>10000</v>
      </c>
    </row>
    <row r="18" spans="4:8" s="154" customFormat="1" ht="19.5" customHeight="1" x14ac:dyDescent="0.35">
      <c r="D18" s="198"/>
      <c r="E18" s="214" t="s">
        <v>209</v>
      </c>
      <c r="F18" s="182">
        <v>1651716.41</v>
      </c>
      <c r="G18" s="182"/>
      <c r="H18" s="182">
        <v>557886.66</v>
      </c>
    </row>
    <row r="19" spans="4:8" s="154" customFormat="1" ht="19.5" customHeight="1" x14ac:dyDescent="0.35">
      <c r="D19" s="171"/>
      <c r="E19" s="171" t="s">
        <v>281</v>
      </c>
      <c r="F19" s="204">
        <f>SUM(F16:F18)</f>
        <v>5854352.4100000001</v>
      </c>
      <c r="G19" s="168"/>
      <c r="H19" s="204">
        <f>SUM(H16:H18)</f>
        <v>6688495.4199999999</v>
      </c>
    </row>
    <row r="20" spans="4:8" s="154" customFormat="1" ht="19.5" customHeight="1" x14ac:dyDescent="0.35">
      <c r="D20" s="171"/>
      <c r="E20" s="171" t="s">
        <v>210</v>
      </c>
      <c r="F20" s="168"/>
      <c r="G20" s="168"/>
      <c r="H20" s="168"/>
    </row>
    <row r="21" spans="4:8" s="154" customFormat="1" ht="19.5" customHeight="1" x14ac:dyDescent="0.35">
      <c r="D21" s="171"/>
      <c r="E21" s="216" t="s">
        <v>282</v>
      </c>
      <c r="F21" s="206">
        <v>0</v>
      </c>
      <c r="G21" s="215"/>
      <c r="H21" s="217">
        <v>39936.99</v>
      </c>
    </row>
    <row r="22" spans="4:8" s="154" customFormat="1" ht="19.5" customHeight="1" x14ac:dyDescent="0.35">
      <c r="D22" s="171"/>
      <c r="E22" s="171" t="s">
        <v>283</v>
      </c>
      <c r="F22" s="168">
        <f>SUM(F21:F21)</f>
        <v>0</v>
      </c>
      <c r="G22" s="168"/>
      <c r="H22" s="168">
        <f>SUM(H21:H21)</f>
        <v>39936.99</v>
      </c>
    </row>
    <row r="23" spans="4:8" s="154" customFormat="1" ht="19.5" customHeight="1" thickBot="1" x14ac:dyDescent="0.4">
      <c r="D23" s="171"/>
      <c r="E23" s="171" t="s">
        <v>211</v>
      </c>
      <c r="F23" s="183">
        <f>+F19</f>
        <v>5854352.4100000001</v>
      </c>
      <c r="G23" s="168"/>
      <c r="H23" s="183">
        <f>+H19+H21</f>
        <v>6728432.4100000001</v>
      </c>
    </row>
    <row r="24" spans="4:8" ht="19.5" thickTop="1" x14ac:dyDescent="0.3"/>
  </sheetData>
  <mergeCells count="3">
    <mergeCell ref="B5:C5"/>
    <mergeCell ref="B13:C13"/>
    <mergeCell ref="A1:H1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B950D-B53A-4AF9-86F7-C94D75CE4A74}">
  <dimension ref="A1:H27"/>
  <sheetViews>
    <sheetView workbookViewId="0">
      <selection activeCell="E32" sqref="E32"/>
    </sheetView>
  </sheetViews>
  <sheetFormatPr defaultRowHeight="18.75" x14ac:dyDescent="0.3"/>
  <cols>
    <col min="1" max="1" width="3" style="150" customWidth="1"/>
    <col min="2" max="2" width="3.140625" style="150" customWidth="1"/>
    <col min="3" max="3" width="4.7109375" style="150" customWidth="1"/>
    <col min="4" max="4" width="3" style="150" customWidth="1"/>
    <col min="5" max="5" width="40.28515625" style="150" customWidth="1"/>
    <col min="6" max="6" width="17.7109375" style="150" customWidth="1"/>
    <col min="7" max="7" width="1.28515625" style="150" customWidth="1"/>
    <col min="8" max="8" width="17.7109375" style="150" customWidth="1"/>
    <col min="9" max="256" width="9.140625" style="150"/>
    <col min="257" max="257" width="3" style="150" customWidth="1"/>
    <col min="258" max="258" width="3.140625" style="150" customWidth="1"/>
    <col min="259" max="259" width="4.7109375" style="150" customWidth="1"/>
    <col min="260" max="260" width="3" style="150" customWidth="1"/>
    <col min="261" max="261" width="40.28515625" style="150" customWidth="1"/>
    <col min="262" max="262" width="17.7109375" style="150" customWidth="1"/>
    <col min="263" max="263" width="1.28515625" style="150" customWidth="1"/>
    <col min="264" max="264" width="17.7109375" style="150" customWidth="1"/>
    <col min="265" max="512" width="9.140625" style="150"/>
    <col min="513" max="513" width="3" style="150" customWidth="1"/>
    <col min="514" max="514" width="3.140625" style="150" customWidth="1"/>
    <col min="515" max="515" width="4.7109375" style="150" customWidth="1"/>
    <col min="516" max="516" width="3" style="150" customWidth="1"/>
    <col min="517" max="517" width="40.28515625" style="150" customWidth="1"/>
    <col min="518" max="518" width="17.7109375" style="150" customWidth="1"/>
    <col min="519" max="519" width="1.28515625" style="150" customWidth="1"/>
    <col min="520" max="520" width="17.7109375" style="150" customWidth="1"/>
    <col min="521" max="768" width="9.140625" style="150"/>
    <col min="769" max="769" width="3" style="150" customWidth="1"/>
    <col min="770" max="770" width="3.140625" style="150" customWidth="1"/>
    <col min="771" max="771" width="4.7109375" style="150" customWidth="1"/>
    <col min="772" max="772" width="3" style="150" customWidth="1"/>
    <col min="773" max="773" width="40.28515625" style="150" customWidth="1"/>
    <col min="774" max="774" width="17.7109375" style="150" customWidth="1"/>
    <col min="775" max="775" width="1.28515625" style="150" customWidth="1"/>
    <col min="776" max="776" width="17.7109375" style="150" customWidth="1"/>
    <col min="777" max="1024" width="9.140625" style="150"/>
    <col min="1025" max="1025" width="3" style="150" customWidth="1"/>
    <col min="1026" max="1026" width="3.140625" style="150" customWidth="1"/>
    <col min="1027" max="1027" width="4.7109375" style="150" customWidth="1"/>
    <col min="1028" max="1028" width="3" style="150" customWidth="1"/>
    <col min="1029" max="1029" width="40.28515625" style="150" customWidth="1"/>
    <col min="1030" max="1030" width="17.7109375" style="150" customWidth="1"/>
    <col min="1031" max="1031" width="1.28515625" style="150" customWidth="1"/>
    <col min="1032" max="1032" width="17.7109375" style="150" customWidth="1"/>
    <col min="1033" max="1280" width="9.140625" style="150"/>
    <col min="1281" max="1281" width="3" style="150" customWidth="1"/>
    <col min="1282" max="1282" width="3.140625" style="150" customWidth="1"/>
    <col min="1283" max="1283" width="4.7109375" style="150" customWidth="1"/>
    <col min="1284" max="1284" width="3" style="150" customWidth="1"/>
    <col min="1285" max="1285" width="40.28515625" style="150" customWidth="1"/>
    <col min="1286" max="1286" width="17.7109375" style="150" customWidth="1"/>
    <col min="1287" max="1287" width="1.28515625" style="150" customWidth="1"/>
    <col min="1288" max="1288" width="17.7109375" style="150" customWidth="1"/>
    <col min="1289" max="1536" width="9.140625" style="150"/>
    <col min="1537" max="1537" width="3" style="150" customWidth="1"/>
    <col min="1538" max="1538" width="3.140625" style="150" customWidth="1"/>
    <col min="1539" max="1539" width="4.7109375" style="150" customWidth="1"/>
    <col min="1540" max="1540" width="3" style="150" customWidth="1"/>
    <col min="1541" max="1541" width="40.28515625" style="150" customWidth="1"/>
    <col min="1542" max="1542" width="17.7109375" style="150" customWidth="1"/>
    <col min="1543" max="1543" width="1.28515625" style="150" customWidth="1"/>
    <col min="1544" max="1544" width="17.7109375" style="150" customWidth="1"/>
    <col min="1545" max="1792" width="9.140625" style="150"/>
    <col min="1793" max="1793" width="3" style="150" customWidth="1"/>
    <col min="1794" max="1794" width="3.140625" style="150" customWidth="1"/>
    <col min="1795" max="1795" width="4.7109375" style="150" customWidth="1"/>
    <col min="1796" max="1796" width="3" style="150" customWidth="1"/>
    <col min="1797" max="1797" width="40.28515625" style="150" customWidth="1"/>
    <col min="1798" max="1798" width="17.7109375" style="150" customWidth="1"/>
    <col min="1799" max="1799" width="1.28515625" style="150" customWidth="1"/>
    <col min="1800" max="1800" width="17.7109375" style="150" customWidth="1"/>
    <col min="1801" max="2048" width="9.140625" style="150"/>
    <col min="2049" max="2049" width="3" style="150" customWidth="1"/>
    <col min="2050" max="2050" width="3.140625" style="150" customWidth="1"/>
    <col min="2051" max="2051" width="4.7109375" style="150" customWidth="1"/>
    <col min="2052" max="2052" width="3" style="150" customWidth="1"/>
    <col min="2053" max="2053" width="40.28515625" style="150" customWidth="1"/>
    <col min="2054" max="2054" width="17.7109375" style="150" customWidth="1"/>
    <col min="2055" max="2055" width="1.28515625" style="150" customWidth="1"/>
    <col min="2056" max="2056" width="17.7109375" style="150" customWidth="1"/>
    <col min="2057" max="2304" width="9.140625" style="150"/>
    <col min="2305" max="2305" width="3" style="150" customWidth="1"/>
    <col min="2306" max="2306" width="3.140625" style="150" customWidth="1"/>
    <col min="2307" max="2307" width="4.7109375" style="150" customWidth="1"/>
    <col min="2308" max="2308" width="3" style="150" customWidth="1"/>
    <col min="2309" max="2309" width="40.28515625" style="150" customWidth="1"/>
    <col min="2310" max="2310" width="17.7109375" style="150" customWidth="1"/>
    <col min="2311" max="2311" width="1.28515625" style="150" customWidth="1"/>
    <col min="2312" max="2312" width="17.7109375" style="150" customWidth="1"/>
    <col min="2313" max="2560" width="9.140625" style="150"/>
    <col min="2561" max="2561" width="3" style="150" customWidth="1"/>
    <col min="2562" max="2562" width="3.140625" style="150" customWidth="1"/>
    <col min="2563" max="2563" width="4.7109375" style="150" customWidth="1"/>
    <col min="2564" max="2564" width="3" style="150" customWidth="1"/>
    <col min="2565" max="2565" width="40.28515625" style="150" customWidth="1"/>
    <col min="2566" max="2566" width="17.7109375" style="150" customWidth="1"/>
    <col min="2567" max="2567" width="1.28515625" style="150" customWidth="1"/>
    <col min="2568" max="2568" width="17.7109375" style="150" customWidth="1"/>
    <col min="2569" max="2816" width="9.140625" style="150"/>
    <col min="2817" max="2817" width="3" style="150" customWidth="1"/>
    <col min="2818" max="2818" width="3.140625" style="150" customWidth="1"/>
    <col min="2819" max="2819" width="4.7109375" style="150" customWidth="1"/>
    <col min="2820" max="2820" width="3" style="150" customWidth="1"/>
    <col min="2821" max="2821" width="40.28515625" style="150" customWidth="1"/>
    <col min="2822" max="2822" width="17.7109375" style="150" customWidth="1"/>
    <col min="2823" max="2823" width="1.28515625" style="150" customWidth="1"/>
    <col min="2824" max="2824" width="17.7109375" style="150" customWidth="1"/>
    <col min="2825" max="3072" width="9.140625" style="150"/>
    <col min="3073" max="3073" width="3" style="150" customWidth="1"/>
    <col min="3074" max="3074" width="3.140625" style="150" customWidth="1"/>
    <col min="3075" max="3075" width="4.7109375" style="150" customWidth="1"/>
    <col min="3076" max="3076" width="3" style="150" customWidth="1"/>
    <col min="3077" max="3077" width="40.28515625" style="150" customWidth="1"/>
    <col min="3078" max="3078" width="17.7109375" style="150" customWidth="1"/>
    <col min="3079" max="3079" width="1.28515625" style="150" customWidth="1"/>
    <col min="3080" max="3080" width="17.7109375" style="150" customWidth="1"/>
    <col min="3081" max="3328" width="9.140625" style="150"/>
    <col min="3329" max="3329" width="3" style="150" customWidth="1"/>
    <col min="3330" max="3330" width="3.140625" style="150" customWidth="1"/>
    <col min="3331" max="3331" width="4.7109375" style="150" customWidth="1"/>
    <col min="3332" max="3332" width="3" style="150" customWidth="1"/>
    <col min="3333" max="3333" width="40.28515625" style="150" customWidth="1"/>
    <col min="3334" max="3334" width="17.7109375" style="150" customWidth="1"/>
    <col min="3335" max="3335" width="1.28515625" style="150" customWidth="1"/>
    <col min="3336" max="3336" width="17.7109375" style="150" customWidth="1"/>
    <col min="3337" max="3584" width="9.140625" style="150"/>
    <col min="3585" max="3585" width="3" style="150" customWidth="1"/>
    <col min="3586" max="3586" width="3.140625" style="150" customWidth="1"/>
    <col min="3587" max="3587" width="4.7109375" style="150" customWidth="1"/>
    <col min="3588" max="3588" width="3" style="150" customWidth="1"/>
    <col min="3589" max="3589" width="40.28515625" style="150" customWidth="1"/>
    <col min="3590" max="3590" width="17.7109375" style="150" customWidth="1"/>
    <col min="3591" max="3591" width="1.28515625" style="150" customWidth="1"/>
    <col min="3592" max="3592" width="17.7109375" style="150" customWidth="1"/>
    <col min="3593" max="3840" width="9.140625" style="150"/>
    <col min="3841" max="3841" width="3" style="150" customWidth="1"/>
    <col min="3842" max="3842" width="3.140625" style="150" customWidth="1"/>
    <col min="3843" max="3843" width="4.7109375" style="150" customWidth="1"/>
    <col min="3844" max="3844" width="3" style="150" customWidth="1"/>
    <col min="3845" max="3845" width="40.28515625" style="150" customWidth="1"/>
    <col min="3846" max="3846" width="17.7109375" style="150" customWidth="1"/>
    <col min="3847" max="3847" width="1.28515625" style="150" customWidth="1"/>
    <col min="3848" max="3848" width="17.7109375" style="150" customWidth="1"/>
    <col min="3849" max="4096" width="9.140625" style="150"/>
    <col min="4097" max="4097" width="3" style="150" customWidth="1"/>
    <col min="4098" max="4098" width="3.140625" style="150" customWidth="1"/>
    <col min="4099" max="4099" width="4.7109375" style="150" customWidth="1"/>
    <col min="4100" max="4100" width="3" style="150" customWidth="1"/>
    <col min="4101" max="4101" width="40.28515625" style="150" customWidth="1"/>
    <col min="4102" max="4102" width="17.7109375" style="150" customWidth="1"/>
    <col min="4103" max="4103" width="1.28515625" style="150" customWidth="1"/>
    <col min="4104" max="4104" width="17.7109375" style="150" customWidth="1"/>
    <col min="4105" max="4352" width="9.140625" style="150"/>
    <col min="4353" max="4353" width="3" style="150" customWidth="1"/>
    <col min="4354" max="4354" width="3.140625" style="150" customWidth="1"/>
    <col min="4355" max="4355" width="4.7109375" style="150" customWidth="1"/>
    <col min="4356" max="4356" width="3" style="150" customWidth="1"/>
    <col min="4357" max="4357" width="40.28515625" style="150" customWidth="1"/>
    <col min="4358" max="4358" width="17.7109375" style="150" customWidth="1"/>
    <col min="4359" max="4359" width="1.28515625" style="150" customWidth="1"/>
    <col min="4360" max="4360" width="17.7109375" style="150" customWidth="1"/>
    <col min="4361" max="4608" width="9.140625" style="150"/>
    <col min="4609" max="4609" width="3" style="150" customWidth="1"/>
    <col min="4610" max="4610" width="3.140625" style="150" customWidth="1"/>
    <col min="4611" max="4611" width="4.7109375" style="150" customWidth="1"/>
    <col min="4612" max="4612" width="3" style="150" customWidth="1"/>
    <col min="4613" max="4613" width="40.28515625" style="150" customWidth="1"/>
    <col min="4614" max="4614" width="17.7109375" style="150" customWidth="1"/>
    <col min="4615" max="4615" width="1.28515625" style="150" customWidth="1"/>
    <col min="4616" max="4616" width="17.7109375" style="150" customWidth="1"/>
    <col min="4617" max="4864" width="9.140625" style="150"/>
    <col min="4865" max="4865" width="3" style="150" customWidth="1"/>
    <col min="4866" max="4866" width="3.140625" style="150" customWidth="1"/>
    <col min="4867" max="4867" width="4.7109375" style="150" customWidth="1"/>
    <col min="4868" max="4868" width="3" style="150" customWidth="1"/>
    <col min="4869" max="4869" width="40.28515625" style="150" customWidth="1"/>
    <col min="4870" max="4870" width="17.7109375" style="150" customWidth="1"/>
    <col min="4871" max="4871" width="1.28515625" style="150" customWidth="1"/>
    <col min="4872" max="4872" width="17.7109375" style="150" customWidth="1"/>
    <col min="4873" max="5120" width="9.140625" style="150"/>
    <col min="5121" max="5121" width="3" style="150" customWidth="1"/>
    <col min="5122" max="5122" width="3.140625" style="150" customWidth="1"/>
    <col min="5123" max="5123" width="4.7109375" style="150" customWidth="1"/>
    <col min="5124" max="5124" width="3" style="150" customWidth="1"/>
    <col min="5125" max="5125" width="40.28515625" style="150" customWidth="1"/>
    <col min="5126" max="5126" width="17.7109375" style="150" customWidth="1"/>
    <col min="5127" max="5127" width="1.28515625" style="150" customWidth="1"/>
    <col min="5128" max="5128" width="17.7109375" style="150" customWidth="1"/>
    <col min="5129" max="5376" width="9.140625" style="150"/>
    <col min="5377" max="5377" width="3" style="150" customWidth="1"/>
    <col min="5378" max="5378" width="3.140625" style="150" customWidth="1"/>
    <col min="5379" max="5379" width="4.7109375" style="150" customWidth="1"/>
    <col min="5380" max="5380" width="3" style="150" customWidth="1"/>
    <col min="5381" max="5381" width="40.28515625" style="150" customWidth="1"/>
    <col min="5382" max="5382" width="17.7109375" style="150" customWidth="1"/>
    <col min="5383" max="5383" width="1.28515625" style="150" customWidth="1"/>
    <col min="5384" max="5384" width="17.7109375" style="150" customWidth="1"/>
    <col min="5385" max="5632" width="9.140625" style="150"/>
    <col min="5633" max="5633" width="3" style="150" customWidth="1"/>
    <col min="5634" max="5634" width="3.140625" style="150" customWidth="1"/>
    <col min="5635" max="5635" width="4.7109375" style="150" customWidth="1"/>
    <col min="5636" max="5636" width="3" style="150" customWidth="1"/>
    <col min="5637" max="5637" width="40.28515625" style="150" customWidth="1"/>
    <col min="5638" max="5638" width="17.7109375" style="150" customWidth="1"/>
    <col min="5639" max="5639" width="1.28515625" style="150" customWidth="1"/>
    <col min="5640" max="5640" width="17.7109375" style="150" customWidth="1"/>
    <col min="5641" max="5888" width="9.140625" style="150"/>
    <col min="5889" max="5889" width="3" style="150" customWidth="1"/>
    <col min="5890" max="5890" width="3.140625" style="150" customWidth="1"/>
    <col min="5891" max="5891" width="4.7109375" style="150" customWidth="1"/>
    <col min="5892" max="5892" width="3" style="150" customWidth="1"/>
    <col min="5893" max="5893" width="40.28515625" style="150" customWidth="1"/>
    <col min="5894" max="5894" width="17.7109375" style="150" customWidth="1"/>
    <col min="5895" max="5895" width="1.28515625" style="150" customWidth="1"/>
    <col min="5896" max="5896" width="17.7109375" style="150" customWidth="1"/>
    <col min="5897" max="6144" width="9.140625" style="150"/>
    <col min="6145" max="6145" width="3" style="150" customWidth="1"/>
    <col min="6146" max="6146" width="3.140625" style="150" customWidth="1"/>
    <col min="6147" max="6147" width="4.7109375" style="150" customWidth="1"/>
    <col min="6148" max="6148" width="3" style="150" customWidth="1"/>
    <col min="6149" max="6149" width="40.28515625" style="150" customWidth="1"/>
    <col min="6150" max="6150" width="17.7109375" style="150" customWidth="1"/>
    <col min="6151" max="6151" width="1.28515625" style="150" customWidth="1"/>
    <col min="6152" max="6152" width="17.7109375" style="150" customWidth="1"/>
    <col min="6153" max="6400" width="9.140625" style="150"/>
    <col min="6401" max="6401" width="3" style="150" customWidth="1"/>
    <col min="6402" max="6402" width="3.140625" style="150" customWidth="1"/>
    <col min="6403" max="6403" width="4.7109375" style="150" customWidth="1"/>
    <col min="6404" max="6404" width="3" style="150" customWidth="1"/>
    <col min="6405" max="6405" width="40.28515625" style="150" customWidth="1"/>
    <col min="6406" max="6406" width="17.7109375" style="150" customWidth="1"/>
    <col min="6407" max="6407" width="1.28515625" style="150" customWidth="1"/>
    <col min="6408" max="6408" width="17.7109375" style="150" customWidth="1"/>
    <col min="6409" max="6656" width="9.140625" style="150"/>
    <col min="6657" max="6657" width="3" style="150" customWidth="1"/>
    <col min="6658" max="6658" width="3.140625" style="150" customWidth="1"/>
    <col min="6659" max="6659" width="4.7109375" style="150" customWidth="1"/>
    <col min="6660" max="6660" width="3" style="150" customWidth="1"/>
    <col min="6661" max="6661" width="40.28515625" style="150" customWidth="1"/>
    <col min="6662" max="6662" width="17.7109375" style="150" customWidth="1"/>
    <col min="6663" max="6663" width="1.28515625" style="150" customWidth="1"/>
    <col min="6664" max="6664" width="17.7109375" style="150" customWidth="1"/>
    <col min="6665" max="6912" width="9.140625" style="150"/>
    <col min="6913" max="6913" width="3" style="150" customWidth="1"/>
    <col min="6914" max="6914" width="3.140625" style="150" customWidth="1"/>
    <col min="6915" max="6915" width="4.7109375" style="150" customWidth="1"/>
    <col min="6916" max="6916" width="3" style="150" customWidth="1"/>
    <col min="6917" max="6917" width="40.28515625" style="150" customWidth="1"/>
    <col min="6918" max="6918" width="17.7109375" style="150" customWidth="1"/>
    <col min="6919" max="6919" width="1.28515625" style="150" customWidth="1"/>
    <col min="6920" max="6920" width="17.7109375" style="150" customWidth="1"/>
    <col min="6921" max="7168" width="9.140625" style="150"/>
    <col min="7169" max="7169" width="3" style="150" customWidth="1"/>
    <col min="7170" max="7170" width="3.140625" style="150" customWidth="1"/>
    <col min="7171" max="7171" width="4.7109375" style="150" customWidth="1"/>
    <col min="7172" max="7172" width="3" style="150" customWidth="1"/>
    <col min="7173" max="7173" width="40.28515625" style="150" customWidth="1"/>
    <col min="7174" max="7174" width="17.7109375" style="150" customWidth="1"/>
    <col min="7175" max="7175" width="1.28515625" style="150" customWidth="1"/>
    <col min="7176" max="7176" width="17.7109375" style="150" customWidth="1"/>
    <col min="7177" max="7424" width="9.140625" style="150"/>
    <col min="7425" max="7425" width="3" style="150" customWidth="1"/>
    <col min="7426" max="7426" width="3.140625" style="150" customWidth="1"/>
    <col min="7427" max="7427" width="4.7109375" style="150" customWidth="1"/>
    <col min="7428" max="7428" width="3" style="150" customWidth="1"/>
    <col min="7429" max="7429" width="40.28515625" style="150" customWidth="1"/>
    <col min="7430" max="7430" width="17.7109375" style="150" customWidth="1"/>
    <col min="7431" max="7431" width="1.28515625" style="150" customWidth="1"/>
    <col min="7432" max="7432" width="17.7109375" style="150" customWidth="1"/>
    <col min="7433" max="7680" width="9.140625" style="150"/>
    <col min="7681" max="7681" width="3" style="150" customWidth="1"/>
    <col min="7682" max="7682" width="3.140625" style="150" customWidth="1"/>
    <col min="7683" max="7683" width="4.7109375" style="150" customWidth="1"/>
    <col min="7684" max="7684" width="3" style="150" customWidth="1"/>
    <col min="7685" max="7685" width="40.28515625" style="150" customWidth="1"/>
    <col min="7686" max="7686" width="17.7109375" style="150" customWidth="1"/>
    <col min="7687" max="7687" width="1.28515625" style="150" customWidth="1"/>
    <col min="7688" max="7688" width="17.7109375" style="150" customWidth="1"/>
    <col min="7689" max="7936" width="9.140625" style="150"/>
    <col min="7937" max="7937" width="3" style="150" customWidth="1"/>
    <col min="7938" max="7938" width="3.140625" style="150" customWidth="1"/>
    <col min="7939" max="7939" width="4.7109375" style="150" customWidth="1"/>
    <col min="7940" max="7940" width="3" style="150" customWidth="1"/>
    <col min="7941" max="7941" width="40.28515625" style="150" customWidth="1"/>
    <col min="7942" max="7942" width="17.7109375" style="150" customWidth="1"/>
    <col min="7943" max="7943" width="1.28515625" style="150" customWidth="1"/>
    <col min="7944" max="7944" width="17.7109375" style="150" customWidth="1"/>
    <col min="7945" max="8192" width="9.140625" style="150"/>
    <col min="8193" max="8193" width="3" style="150" customWidth="1"/>
    <col min="8194" max="8194" width="3.140625" style="150" customWidth="1"/>
    <col min="8195" max="8195" width="4.7109375" style="150" customWidth="1"/>
    <col min="8196" max="8196" width="3" style="150" customWidth="1"/>
    <col min="8197" max="8197" width="40.28515625" style="150" customWidth="1"/>
    <col min="8198" max="8198" width="17.7109375" style="150" customWidth="1"/>
    <col min="8199" max="8199" width="1.28515625" style="150" customWidth="1"/>
    <col min="8200" max="8200" width="17.7109375" style="150" customWidth="1"/>
    <col min="8201" max="8448" width="9.140625" style="150"/>
    <col min="8449" max="8449" width="3" style="150" customWidth="1"/>
    <col min="8450" max="8450" width="3.140625" style="150" customWidth="1"/>
    <col min="8451" max="8451" width="4.7109375" style="150" customWidth="1"/>
    <col min="8452" max="8452" width="3" style="150" customWidth="1"/>
    <col min="8453" max="8453" width="40.28515625" style="150" customWidth="1"/>
    <col min="8454" max="8454" width="17.7109375" style="150" customWidth="1"/>
    <col min="8455" max="8455" width="1.28515625" style="150" customWidth="1"/>
    <col min="8456" max="8456" width="17.7109375" style="150" customWidth="1"/>
    <col min="8457" max="8704" width="9.140625" style="150"/>
    <col min="8705" max="8705" width="3" style="150" customWidth="1"/>
    <col min="8706" max="8706" width="3.140625" style="150" customWidth="1"/>
    <col min="8707" max="8707" width="4.7109375" style="150" customWidth="1"/>
    <col min="8708" max="8708" width="3" style="150" customWidth="1"/>
    <col min="8709" max="8709" width="40.28515625" style="150" customWidth="1"/>
    <col min="8710" max="8710" width="17.7109375" style="150" customWidth="1"/>
    <col min="8711" max="8711" width="1.28515625" style="150" customWidth="1"/>
    <col min="8712" max="8712" width="17.7109375" style="150" customWidth="1"/>
    <col min="8713" max="8960" width="9.140625" style="150"/>
    <col min="8961" max="8961" width="3" style="150" customWidth="1"/>
    <col min="8962" max="8962" width="3.140625" style="150" customWidth="1"/>
    <col min="8963" max="8963" width="4.7109375" style="150" customWidth="1"/>
    <col min="8964" max="8964" width="3" style="150" customWidth="1"/>
    <col min="8965" max="8965" width="40.28515625" style="150" customWidth="1"/>
    <col min="8966" max="8966" width="17.7109375" style="150" customWidth="1"/>
    <col min="8967" max="8967" width="1.28515625" style="150" customWidth="1"/>
    <col min="8968" max="8968" width="17.7109375" style="150" customWidth="1"/>
    <col min="8969" max="9216" width="9.140625" style="150"/>
    <col min="9217" max="9217" width="3" style="150" customWidth="1"/>
    <col min="9218" max="9218" width="3.140625" style="150" customWidth="1"/>
    <col min="9219" max="9219" width="4.7109375" style="150" customWidth="1"/>
    <col min="9220" max="9220" width="3" style="150" customWidth="1"/>
    <col min="9221" max="9221" width="40.28515625" style="150" customWidth="1"/>
    <col min="9222" max="9222" width="17.7109375" style="150" customWidth="1"/>
    <col min="9223" max="9223" width="1.28515625" style="150" customWidth="1"/>
    <col min="9224" max="9224" width="17.7109375" style="150" customWidth="1"/>
    <col min="9225" max="9472" width="9.140625" style="150"/>
    <col min="9473" max="9473" width="3" style="150" customWidth="1"/>
    <col min="9474" max="9474" width="3.140625" style="150" customWidth="1"/>
    <col min="9475" max="9475" width="4.7109375" style="150" customWidth="1"/>
    <col min="9476" max="9476" width="3" style="150" customWidth="1"/>
    <col min="9477" max="9477" width="40.28515625" style="150" customWidth="1"/>
    <col min="9478" max="9478" width="17.7109375" style="150" customWidth="1"/>
    <col min="9479" max="9479" width="1.28515625" style="150" customWidth="1"/>
    <col min="9480" max="9480" width="17.7109375" style="150" customWidth="1"/>
    <col min="9481" max="9728" width="9.140625" style="150"/>
    <col min="9729" max="9729" width="3" style="150" customWidth="1"/>
    <col min="9730" max="9730" width="3.140625" style="150" customWidth="1"/>
    <col min="9731" max="9731" width="4.7109375" style="150" customWidth="1"/>
    <col min="9732" max="9732" width="3" style="150" customWidth="1"/>
    <col min="9733" max="9733" width="40.28515625" style="150" customWidth="1"/>
    <col min="9734" max="9734" width="17.7109375" style="150" customWidth="1"/>
    <col min="9735" max="9735" width="1.28515625" style="150" customWidth="1"/>
    <col min="9736" max="9736" width="17.7109375" style="150" customWidth="1"/>
    <col min="9737" max="9984" width="9.140625" style="150"/>
    <col min="9985" max="9985" width="3" style="150" customWidth="1"/>
    <col min="9986" max="9986" width="3.140625" style="150" customWidth="1"/>
    <col min="9987" max="9987" width="4.7109375" style="150" customWidth="1"/>
    <col min="9988" max="9988" width="3" style="150" customWidth="1"/>
    <col min="9989" max="9989" width="40.28515625" style="150" customWidth="1"/>
    <col min="9990" max="9990" width="17.7109375" style="150" customWidth="1"/>
    <col min="9991" max="9991" width="1.28515625" style="150" customWidth="1"/>
    <col min="9992" max="9992" width="17.7109375" style="150" customWidth="1"/>
    <col min="9993" max="10240" width="9.140625" style="150"/>
    <col min="10241" max="10241" width="3" style="150" customWidth="1"/>
    <col min="10242" max="10242" width="3.140625" style="150" customWidth="1"/>
    <col min="10243" max="10243" width="4.7109375" style="150" customWidth="1"/>
    <col min="10244" max="10244" width="3" style="150" customWidth="1"/>
    <col min="10245" max="10245" width="40.28515625" style="150" customWidth="1"/>
    <col min="10246" max="10246" width="17.7109375" style="150" customWidth="1"/>
    <col min="10247" max="10247" width="1.28515625" style="150" customWidth="1"/>
    <col min="10248" max="10248" width="17.7109375" style="150" customWidth="1"/>
    <col min="10249" max="10496" width="9.140625" style="150"/>
    <col min="10497" max="10497" width="3" style="150" customWidth="1"/>
    <col min="10498" max="10498" width="3.140625" style="150" customWidth="1"/>
    <col min="10499" max="10499" width="4.7109375" style="150" customWidth="1"/>
    <col min="10500" max="10500" width="3" style="150" customWidth="1"/>
    <col min="10501" max="10501" width="40.28515625" style="150" customWidth="1"/>
    <col min="10502" max="10502" width="17.7109375" style="150" customWidth="1"/>
    <col min="10503" max="10503" width="1.28515625" style="150" customWidth="1"/>
    <col min="10504" max="10504" width="17.7109375" style="150" customWidth="1"/>
    <col min="10505" max="10752" width="9.140625" style="150"/>
    <col min="10753" max="10753" width="3" style="150" customWidth="1"/>
    <col min="10754" max="10754" width="3.140625" style="150" customWidth="1"/>
    <col min="10755" max="10755" width="4.7109375" style="150" customWidth="1"/>
    <col min="10756" max="10756" width="3" style="150" customWidth="1"/>
    <col min="10757" max="10757" width="40.28515625" style="150" customWidth="1"/>
    <col min="10758" max="10758" width="17.7109375" style="150" customWidth="1"/>
    <col min="10759" max="10759" width="1.28515625" style="150" customWidth="1"/>
    <col min="10760" max="10760" width="17.7109375" style="150" customWidth="1"/>
    <col min="10761" max="11008" width="9.140625" style="150"/>
    <col min="11009" max="11009" width="3" style="150" customWidth="1"/>
    <col min="11010" max="11010" width="3.140625" style="150" customWidth="1"/>
    <col min="11011" max="11011" width="4.7109375" style="150" customWidth="1"/>
    <col min="11012" max="11012" width="3" style="150" customWidth="1"/>
    <col min="11013" max="11013" width="40.28515625" style="150" customWidth="1"/>
    <col min="11014" max="11014" width="17.7109375" style="150" customWidth="1"/>
    <col min="11015" max="11015" width="1.28515625" style="150" customWidth="1"/>
    <col min="11016" max="11016" width="17.7109375" style="150" customWidth="1"/>
    <col min="11017" max="11264" width="9.140625" style="150"/>
    <col min="11265" max="11265" width="3" style="150" customWidth="1"/>
    <col min="11266" max="11266" width="3.140625" style="150" customWidth="1"/>
    <col min="11267" max="11267" width="4.7109375" style="150" customWidth="1"/>
    <col min="11268" max="11268" width="3" style="150" customWidth="1"/>
    <col min="11269" max="11269" width="40.28515625" style="150" customWidth="1"/>
    <col min="11270" max="11270" width="17.7109375" style="150" customWidth="1"/>
    <col min="11271" max="11271" width="1.28515625" style="150" customWidth="1"/>
    <col min="11272" max="11272" width="17.7109375" style="150" customWidth="1"/>
    <col min="11273" max="11520" width="9.140625" style="150"/>
    <col min="11521" max="11521" width="3" style="150" customWidth="1"/>
    <col min="11522" max="11522" width="3.140625" style="150" customWidth="1"/>
    <col min="11523" max="11523" width="4.7109375" style="150" customWidth="1"/>
    <col min="11524" max="11524" width="3" style="150" customWidth="1"/>
    <col min="11525" max="11525" width="40.28515625" style="150" customWidth="1"/>
    <col min="11526" max="11526" width="17.7109375" style="150" customWidth="1"/>
    <col min="11527" max="11527" width="1.28515625" style="150" customWidth="1"/>
    <col min="11528" max="11528" width="17.7109375" style="150" customWidth="1"/>
    <col min="11529" max="11776" width="9.140625" style="150"/>
    <col min="11777" max="11777" width="3" style="150" customWidth="1"/>
    <col min="11778" max="11778" width="3.140625" style="150" customWidth="1"/>
    <col min="11779" max="11779" width="4.7109375" style="150" customWidth="1"/>
    <col min="11780" max="11780" width="3" style="150" customWidth="1"/>
    <col min="11781" max="11781" width="40.28515625" style="150" customWidth="1"/>
    <col min="11782" max="11782" width="17.7109375" style="150" customWidth="1"/>
    <col min="11783" max="11783" width="1.28515625" style="150" customWidth="1"/>
    <col min="11784" max="11784" width="17.7109375" style="150" customWidth="1"/>
    <col min="11785" max="12032" width="9.140625" style="150"/>
    <col min="12033" max="12033" width="3" style="150" customWidth="1"/>
    <col min="12034" max="12034" width="3.140625" style="150" customWidth="1"/>
    <col min="12035" max="12035" width="4.7109375" style="150" customWidth="1"/>
    <col min="12036" max="12036" width="3" style="150" customWidth="1"/>
    <col min="12037" max="12037" width="40.28515625" style="150" customWidth="1"/>
    <col min="12038" max="12038" width="17.7109375" style="150" customWidth="1"/>
    <col min="12039" max="12039" width="1.28515625" style="150" customWidth="1"/>
    <col min="12040" max="12040" width="17.7109375" style="150" customWidth="1"/>
    <col min="12041" max="12288" width="9.140625" style="150"/>
    <col min="12289" max="12289" width="3" style="150" customWidth="1"/>
    <col min="12290" max="12290" width="3.140625" style="150" customWidth="1"/>
    <col min="12291" max="12291" width="4.7109375" style="150" customWidth="1"/>
    <col min="12292" max="12292" width="3" style="150" customWidth="1"/>
    <col min="12293" max="12293" width="40.28515625" style="150" customWidth="1"/>
    <col min="12294" max="12294" width="17.7109375" style="150" customWidth="1"/>
    <col min="12295" max="12295" width="1.28515625" style="150" customWidth="1"/>
    <col min="12296" max="12296" width="17.7109375" style="150" customWidth="1"/>
    <col min="12297" max="12544" width="9.140625" style="150"/>
    <col min="12545" max="12545" width="3" style="150" customWidth="1"/>
    <col min="12546" max="12546" width="3.140625" style="150" customWidth="1"/>
    <col min="12547" max="12547" width="4.7109375" style="150" customWidth="1"/>
    <col min="12548" max="12548" width="3" style="150" customWidth="1"/>
    <col min="12549" max="12549" width="40.28515625" style="150" customWidth="1"/>
    <col min="12550" max="12550" width="17.7109375" style="150" customWidth="1"/>
    <col min="12551" max="12551" width="1.28515625" style="150" customWidth="1"/>
    <col min="12552" max="12552" width="17.7109375" style="150" customWidth="1"/>
    <col min="12553" max="12800" width="9.140625" style="150"/>
    <col min="12801" max="12801" width="3" style="150" customWidth="1"/>
    <col min="12802" max="12802" width="3.140625" style="150" customWidth="1"/>
    <col min="12803" max="12803" width="4.7109375" style="150" customWidth="1"/>
    <col min="12804" max="12804" width="3" style="150" customWidth="1"/>
    <col min="12805" max="12805" width="40.28515625" style="150" customWidth="1"/>
    <col min="12806" max="12806" width="17.7109375" style="150" customWidth="1"/>
    <col min="12807" max="12807" width="1.28515625" style="150" customWidth="1"/>
    <col min="12808" max="12808" width="17.7109375" style="150" customWidth="1"/>
    <col min="12809" max="13056" width="9.140625" style="150"/>
    <col min="13057" max="13057" width="3" style="150" customWidth="1"/>
    <col min="13058" max="13058" width="3.140625" style="150" customWidth="1"/>
    <col min="13059" max="13059" width="4.7109375" style="150" customWidth="1"/>
    <col min="13060" max="13060" width="3" style="150" customWidth="1"/>
    <col min="13061" max="13061" width="40.28515625" style="150" customWidth="1"/>
    <col min="13062" max="13062" width="17.7109375" style="150" customWidth="1"/>
    <col min="13063" max="13063" width="1.28515625" style="150" customWidth="1"/>
    <col min="13064" max="13064" width="17.7109375" style="150" customWidth="1"/>
    <col min="13065" max="13312" width="9.140625" style="150"/>
    <col min="13313" max="13313" width="3" style="150" customWidth="1"/>
    <col min="13314" max="13314" width="3.140625" style="150" customWidth="1"/>
    <col min="13315" max="13315" width="4.7109375" style="150" customWidth="1"/>
    <col min="13316" max="13316" width="3" style="150" customWidth="1"/>
    <col min="13317" max="13317" width="40.28515625" style="150" customWidth="1"/>
    <col min="13318" max="13318" width="17.7109375" style="150" customWidth="1"/>
    <col min="13319" max="13319" width="1.28515625" style="150" customWidth="1"/>
    <col min="13320" max="13320" width="17.7109375" style="150" customWidth="1"/>
    <col min="13321" max="13568" width="9.140625" style="150"/>
    <col min="13569" max="13569" width="3" style="150" customWidth="1"/>
    <col min="13570" max="13570" width="3.140625" style="150" customWidth="1"/>
    <col min="13571" max="13571" width="4.7109375" style="150" customWidth="1"/>
    <col min="13572" max="13572" width="3" style="150" customWidth="1"/>
    <col min="13573" max="13573" width="40.28515625" style="150" customWidth="1"/>
    <col min="13574" max="13574" width="17.7109375" style="150" customWidth="1"/>
    <col min="13575" max="13575" width="1.28515625" style="150" customWidth="1"/>
    <col min="13576" max="13576" width="17.7109375" style="150" customWidth="1"/>
    <col min="13577" max="13824" width="9.140625" style="150"/>
    <col min="13825" max="13825" width="3" style="150" customWidth="1"/>
    <col min="13826" max="13826" width="3.140625" style="150" customWidth="1"/>
    <col min="13827" max="13827" width="4.7109375" style="150" customWidth="1"/>
    <col min="13828" max="13828" width="3" style="150" customWidth="1"/>
    <col min="13829" max="13829" width="40.28515625" style="150" customWidth="1"/>
    <col min="13830" max="13830" width="17.7109375" style="150" customWidth="1"/>
    <col min="13831" max="13831" width="1.28515625" style="150" customWidth="1"/>
    <col min="13832" max="13832" width="17.7109375" style="150" customWidth="1"/>
    <col min="13833" max="14080" width="9.140625" style="150"/>
    <col min="14081" max="14081" width="3" style="150" customWidth="1"/>
    <col min="14082" max="14082" width="3.140625" style="150" customWidth="1"/>
    <col min="14083" max="14083" width="4.7109375" style="150" customWidth="1"/>
    <col min="14084" max="14084" width="3" style="150" customWidth="1"/>
    <col min="14085" max="14085" width="40.28515625" style="150" customWidth="1"/>
    <col min="14086" max="14086" width="17.7109375" style="150" customWidth="1"/>
    <col min="14087" max="14087" width="1.28515625" style="150" customWidth="1"/>
    <col min="14088" max="14088" width="17.7109375" style="150" customWidth="1"/>
    <col min="14089" max="14336" width="9.140625" style="150"/>
    <col min="14337" max="14337" width="3" style="150" customWidth="1"/>
    <col min="14338" max="14338" width="3.140625" style="150" customWidth="1"/>
    <col min="14339" max="14339" width="4.7109375" style="150" customWidth="1"/>
    <col min="14340" max="14340" width="3" style="150" customWidth="1"/>
    <col min="14341" max="14341" width="40.28515625" style="150" customWidth="1"/>
    <col min="14342" max="14342" width="17.7109375" style="150" customWidth="1"/>
    <col min="14343" max="14343" width="1.28515625" style="150" customWidth="1"/>
    <col min="14344" max="14344" width="17.7109375" style="150" customWidth="1"/>
    <col min="14345" max="14592" width="9.140625" style="150"/>
    <col min="14593" max="14593" width="3" style="150" customWidth="1"/>
    <col min="14594" max="14594" width="3.140625" style="150" customWidth="1"/>
    <col min="14595" max="14595" width="4.7109375" style="150" customWidth="1"/>
    <col min="14596" max="14596" width="3" style="150" customWidth="1"/>
    <col min="14597" max="14597" width="40.28515625" style="150" customWidth="1"/>
    <col min="14598" max="14598" width="17.7109375" style="150" customWidth="1"/>
    <col min="14599" max="14599" width="1.28515625" style="150" customWidth="1"/>
    <col min="14600" max="14600" width="17.7109375" style="150" customWidth="1"/>
    <col min="14601" max="14848" width="9.140625" style="150"/>
    <col min="14849" max="14849" width="3" style="150" customWidth="1"/>
    <col min="14850" max="14850" width="3.140625" style="150" customWidth="1"/>
    <col min="14851" max="14851" width="4.7109375" style="150" customWidth="1"/>
    <col min="14852" max="14852" width="3" style="150" customWidth="1"/>
    <col min="14853" max="14853" width="40.28515625" style="150" customWidth="1"/>
    <col min="14854" max="14854" width="17.7109375" style="150" customWidth="1"/>
    <col min="14855" max="14855" width="1.28515625" style="150" customWidth="1"/>
    <col min="14856" max="14856" width="17.7109375" style="150" customWidth="1"/>
    <col min="14857" max="15104" width="9.140625" style="150"/>
    <col min="15105" max="15105" width="3" style="150" customWidth="1"/>
    <col min="15106" max="15106" width="3.140625" style="150" customWidth="1"/>
    <col min="15107" max="15107" width="4.7109375" style="150" customWidth="1"/>
    <col min="15108" max="15108" width="3" style="150" customWidth="1"/>
    <col min="15109" max="15109" width="40.28515625" style="150" customWidth="1"/>
    <col min="15110" max="15110" width="17.7109375" style="150" customWidth="1"/>
    <col min="15111" max="15111" width="1.28515625" style="150" customWidth="1"/>
    <col min="15112" max="15112" width="17.7109375" style="150" customWidth="1"/>
    <col min="15113" max="15360" width="9.140625" style="150"/>
    <col min="15361" max="15361" width="3" style="150" customWidth="1"/>
    <col min="15362" max="15362" width="3.140625" style="150" customWidth="1"/>
    <col min="15363" max="15363" width="4.7109375" style="150" customWidth="1"/>
    <col min="15364" max="15364" width="3" style="150" customWidth="1"/>
    <col min="15365" max="15365" width="40.28515625" style="150" customWidth="1"/>
    <col min="15366" max="15366" width="17.7109375" style="150" customWidth="1"/>
    <col min="15367" max="15367" width="1.28515625" style="150" customWidth="1"/>
    <col min="15368" max="15368" width="17.7109375" style="150" customWidth="1"/>
    <col min="15369" max="15616" width="9.140625" style="150"/>
    <col min="15617" max="15617" width="3" style="150" customWidth="1"/>
    <col min="15618" max="15618" width="3.140625" style="150" customWidth="1"/>
    <col min="15619" max="15619" width="4.7109375" style="150" customWidth="1"/>
    <col min="15620" max="15620" width="3" style="150" customWidth="1"/>
    <col min="15621" max="15621" width="40.28515625" style="150" customWidth="1"/>
    <col min="15622" max="15622" width="17.7109375" style="150" customWidth="1"/>
    <col min="15623" max="15623" width="1.28515625" style="150" customWidth="1"/>
    <col min="15624" max="15624" width="17.7109375" style="150" customWidth="1"/>
    <col min="15625" max="15872" width="9.140625" style="150"/>
    <col min="15873" max="15873" width="3" style="150" customWidth="1"/>
    <col min="15874" max="15874" width="3.140625" style="150" customWidth="1"/>
    <col min="15875" max="15875" width="4.7109375" style="150" customWidth="1"/>
    <col min="15876" max="15876" width="3" style="150" customWidth="1"/>
    <col min="15877" max="15877" width="40.28515625" style="150" customWidth="1"/>
    <col min="15878" max="15878" width="17.7109375" style="150" customWidth="1"/>
    <col min="15879" max="15879" width="1.28515625" style="150" customWidth="1"/>
    <col min="15880" max="15880" width="17.7109375" style="150" customWidth="1"/>
    <col min="15881" max="16128" width="9.140625" style="150"/>
    <col min="16129" max="16129" width="3" style="150" customWidth="1"/>
    <col min="16130" max="16130" width="3.140625" style="150" customWidth="1"/>
    <col min="16131" max="16131" width="4.7109375" style="150" customWidth="1"/>
    <col min="16132" max="16132" width="3" style="150" customWidth="1"/>
    <col min="16133" max="16133" width="40.28515625" style="150" customWidth="1"/>
    <col min="16134" max="16134" width="17.7109375" style="150" customWidth="1"/>
    <col min="16135" max="16135" width="1.28515625" style="150" customWidth="1"/>
    <col min="16136" max="16136" width="17.7109375" style="150" customWidth="1"/>
    <col min="16137" max="16384" width="9.140625" style="150"/>
  </cols>
  <sheetData>
    <row r="1" spans="1:8" s="151" customFormat="1" ht="19.5" customHeight="1" x14ac:dyDescent="0.35">
      <c r="A1" s="236">
        <v>22</v>
      </c>
      <c r="B1" s="236"/>
      <c r="C1" s="236"/>
      <c r="D1" s="236"/>
      <c r="E1" s="236"/>
      <c r="F1" s="236"/>
      <c r="G1" s="236"/>
      <c r="H1" s="236"/>
    </row>
    <row r="2" spans="1:8" s="151" customFormat="1" ht="19.5" customHeight="1" x14ac:dyDescent="0.35"/>
    <row r="3" spans="1:8" s="154" customFormat="1" ht="19.5" customHeight="1" x14ac:dyDescent="0.35">
      <c r="B3" s="171" t="s">
        <v>326</v>
      </c>
      <c r="D3" s="157"/>
      <c r="E3" s="212"/>
    </row>
    <row r="4" spans="1:8" s="154" customFormat="1" ht="18.75" customHeight="1" x14ac:dyDescent="0.35">
      <c r="B4" s="238"/>
      <c r="C4" s="239"/>
      <c r="D4" s="156"/>
      <c r="E4" s="157"/>
      <c r="F4" s="158"/>
      <c r="G4" s="158"/>
      <c r="H4" s="159" t="s">
        <v>248</v>
      </c>
    </row>
    <row r="5" spans="1:8" s="154" customFormat="1" ht="19.5" customHeight="1" x14ac:dyDescent="0.35">
      <c r="C5" s="170"/>
      <c r="D5" s="170"/>
      <c r="E5" s="213" t="s">
        <v>280</v>
      </c>
      <c r="F5" s="159">
        <v>2566</v>
      </c>
      <c r="G5" s="159"/>
      <c r="H5" s="159">
        <v>2565</v>
      </c>
    </row>
    <row r="6" spans="1:8" s="154" customFormat="1" ht="19.5" customHeight="1" x14ac:dyDescent="0.35">
      <c r="C6" s="170"/>
      <c r="D6" s="170"/>
      <c r="E6" s="213" t="s">
        <v>206</v>
      </c>
      <c r="F6" s="159"/>
      <c r="G6" s="159"/>
      <c r="H6" s="159"/>
    </row>
    <row r="7" spans="1:8" s="154" customFormat="1" ht="19.5" customHeight="1" x14ac:dyDescent="0.35">
      <c r="D7" s="198"/>
      <c r="E7" s="198" t="s">
        <v>212</v>
      </c>
      <c r="F7" s="182">
        <v>0</v>
      </c>
      <c r="G7" s="182"/>
      <c r="H7" s="182">
        <v>4185</v>
      </c>
    </row>
    <row r="8" spans="1:8" s="154" customFormat="1" ht="19.5" customHeight="1" x14ac:dyDescent="0.35">
      <c r="D8" s="198"/>
      <c r="E8" s="198" t="s">
        <v>213</v>
      </c>
      <c r="F8" s="182">
        <v>25801500</v>
      </c>
      <c r="G8" s="182"/>
      <c r="H8" s="182">
        <v>24748200</v>
      </c>
    </row>
    <row r="9" spans="1:8" s="154" customFormat="1" ht="19.5" customHeight="1" x14ac:dyDescent="0.35">
      <c r="D9" s="198"/>
      <c r="E9" s="198" t="s">
        <v>214</v>
      </c>
      <c r="F9" s="182">
        <v>2439112.14</v>
      </c>
      <c r="G9" s="182"/>
      <c r="H9" s="182">
        <v>473310.36</v>
      </c>
    </row>
    <row r="10" spans="1:8" s="154" customFormat="1" ht="19.5" customHeight="1" x14ac:dyDescent="0.35">
      <c r="D10" s="198"/>
      <c r="E10" s="198" t="s">
        <v>215</v>
      </c>
      <c r="F10" s="182">
        <v>152244</v>
      </c>
      <c r="G10" s="182"/>
      <c r="H10" s="182">
        <v>145822</v>
      </c>
    </row>
    <row r="11" spans="1:8" s="154" customFormat="1" ht="19.5" customHeight="1" x14ac:dyDescent="0.35">
      <c r="D11" s="198"/>
      <c r="E11" s="198" t="s">
        <v>216</v>
      </c>
      <c r="F11" s="206">
        <v>531200</v>
      </c>
      <c r="G11" s="211"/>
      <c r="H11" s="206">
        <v>453200</v>
      </c>
    </row>
    <row r="12" spans="1:8" s="154" customFormat="1" ht="19.5" customHeight="1" x14ac:dyDescent="0.35">
      <c r="D12" s="198"/>
      <c r="E12" s="199" t="s">
        <v>281</v>
      </c>
      <c r="F12" s="207">
        <f>SUM(F7:F11)</f>
        <v>28924056.140000001</v>
      </c>
      <c r="G12" s="203"/>
      <c r="H12" s="207">
        <f>SUM(H7:H11)</f>
        <v>25824717.359999999</v>
      </c>
    </row>
    <row r="13" spans="1:8" s="154" customFormat="1" ht="19.5" customHeight="1" thickBot="1" x14ac:dyDescent="0.4">
      <c r="D13" s="171"/>
      <c r="E13" s="171" t="s">
        <v>217</v>
      </c>
      <c r="F13" s="183">
        <f>SUM(F7:F11)</f>
        <v>28924056.140000001</v>
      </c>
      <c r="G13" s="168"/>
      <c r="H13" s="183">
        <f>SUM(H7:H11)</f>
        <v>25824717.359999999</v>
      </c>
    </row>
    <row r="14" spans="1:8" s="154" customFormat="1" ht="19.5" customHeight="1" thickTop="1" x14ac:dyDescent="0.35">
      <c r="D14" s="171"/>
      <c r="E14" s="171"/>
      <c r="F14" s="168"/>
      <c r="G14" s="168"/>
      <c r="H14" s="168"/>
    </row>
    <row r="15" spans="1:8" ht="21" x14ac:dyDescent="0.35">
      <c r="A15" s="151"/>
      <c r="B15" s="151"/>
      <c r="C15" s="151"/>
      <c r="D15" s="151"/>
      <c r="E15" s="151"/>
      <c r="F15" s="151"/>
      <c r="G15" s="151"/>
      <c r="H15" s="151"/>
    </row>
    <row r="16" spans="1:8" s="154" customFormat="1" ht="19.5" customHeight="1" x14ac:dyDescent="0.35">
      <c r="B16" s="171" t="s">
        <v>327</v>
      </c>
      <c r="D16" s="157"/>
      <c r="E16" s="157"/>
    </row>
    <row r="17" spans="1:8" s="154" customFormat="1" ht="19.5" customHeight="1" x14ac:dyDescent="0.35">
      <c r="B17" s="171"/>
      <c r="D17" s="157"/>
      <c r="E17" s="157"/>
      <c r="F17" s="158"/>
      <c r="G17" s="158"/>
      <c r="H17" s="159" t="s">
        <v>248</v>
      </c>
    </row>
    <row r="18" spans="1:8" s="154" customFormat="1" ht="18.75" customHeight="1" x14ac:dyDescent="0.35">
      <c r="B18" s="238"/>
      <c r="C18" s="238"/>
      <c r="D18" s="156"/>
      <c r="E18" s="157"/>
      <c r="F18" s="159">
        <v>2566</v>
      </c>
      <c r="G18" s="159"/>
      <c r="H18" s="159">
        <v>2565</v>
      </c>
    </row>
    <row r="19" spans="1:8" s="154" customFormat="1" ht="19.5" customHeight="1" x14ac:dyDescent="0.35">
      <c r="D19" s="170"/>
      <c r="E19" s="170" t="s">
        <v>218</v>
      </c>
      <c r="F19" s="182">
        <v>22080.42</v>
      </c>
      <c r="G19" s="182"/>
      <c r="H19" s="182">
        <v>67185.33</v>
      </c>
    </row>
    <row r="20" spans="1:8" s="154" customFormat="1" ht="19.5" customHeight="1" x14ac:dyDescent="0.35">
      <c r="D20" s="198"/>
      <c r="E20" s="198" t="s">
        <v>219</v>
      </c>
      <c r="F20" s="182">
        <v>149200</v>
      </c>
      <c r="G20" s="182"/>
      <c r="H20" s="182">
        <v>42000</v>
      </c>
    </row>
    <row r="21" spans="1:8" s="154" customFormat="1" ht="19.5" customHeight="1" x14ac:dyDescent="0.35">
      <c r="D21" s="198"/>
      <c r="E21" s="198" t="s">
        <v>220</v>
      </c>
      <c r="F21" s="182">
        <v>0</v>
      </c>
      <c r="G21" s="182"/>
      <c r="H21" s="182">
        <v>648380</v>
      </c>
    </row>
    <row r="22" spans="1:8" s="154" customFormat="1" ht="19.5" customHeight="1" x14ac:dyDescent="0.35">
      <c r="D22" s="198"/>
      <c r="E22" s="198" t="s">
        <v>77</v>
      </c>
      <c r="F22" s="182">
        <v>0</v>
      </c>
      <c r="G22" s="182"/>
      <c r="H22" s="182">
        <v>373793</v>
      </c>
    </row>
    <row r="23" spans="1:8" s="154" customFormat="1" ht="19.5" customHeight="1" thickBot="1" x14ac:dyDescent="0.4">
      <c r="D23" s="171"/>
      <c r="E23" s="171" t="s">
        <v>221</v>
      </c>
      <c r="F23" s="183">
        <f>SUM(F19:F22)</f>
        <v>171280.41999999998</v>
      </c>
      <c r="G23" s="168"/>
      <c r="H23" s="183">
        <f>SUM(H19:H22)</f>
        <v>1131358.33</v>
      </c>
    </row>
    <row r="24" spans="1:8" ht="21.75" thickTop="1" x14ac:dyDescent="0.35">
      <c r="A24" s="151"/>
      <c r="B24" s="151"/>
      <c r="C24" s="151"/>
      <c r="D24" s="151"/>
      <c r="E24" s="151"/>
      <c r="F24" s="151"/>
      <c r="G24" s="151"/>
      <c r="H24" s="151"/>
    </row>
    <row r="25" spans="1:8" ht="21" x14ac:dyDescent="0.35">
      <c r="A25" s="151"/>
      <c r="B25" s="151"/>
      <c r="C25" s="151"/>
      <c r="D25" s="151"/>
      <c r="E25" s="151"/>
      <c r="F25" s="151"/>
      <c r="G25" s="151"/>
      <c r="H25" s="151"/>
    </row>
    <row r="26" spans="1:8" ht="21" x14ac:dyDescent="0.35">
      <c r="A26" s="151"/>
      <c r="B26" s="171" t="s">
        <v>332</v>
      </c>
      <c r="C26" s="154"/>
      <c r="D26" s="157"/>
      <c r="E26" s="157"/>
      <c r="F26" s="151"/>
      <c r="G26" s="151"/>
      <c r="H26" s="151"/>
    </row>
    <row r="27" spans="1:8" ht="21" x14ac:dyDescent="0.35">
      <c r="A27" s="151"/>
      <c r="B27" s="151"/>
      <c r="C27" s="151"/>
      <c r="D27" s="151"/>
      <c r="E27" s="151" t="s">
        <v>333</v>
      </c>
      <c r="F27" s="151"/>
      <c r="G27" s="151"/>
      <c r="H27" s="151"/>
    </row>
  </sheetData>
  <mergeCells count="3">
    <mergeCell ref="B4:C4"/>
    <mergeCell ref="B18:C18"/>
    <mergeCell ref="A1:H1"/>
  </mergeCells>
  <pageMargins left="0.72" right="0.47244094488188981" top="0.73" bottom="0.47244094488188981" header="0.47244094488188981" footer="0.47244094488188981"/>
  <pageSetup paperSize="9" orientation="portrait" r:id="rId1"/>
  <headerFooter alignWithMargins="0">
    <oddFooter>&amp;L&amp;C&amp;R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57A8-E6E8-4F81-8FC9-2931EEFFF4C4}">
  <sheetPr filterMode="1">
    <tabColor rgb="FF00487E"/>
  </sheetPr>
  <dimension ref="A1:W84"/>
  <sheetViews>
    <sheetView view="pageBreakPreview" topLeftCell="A50" zoomScale="60" zoomScaleNormal="100" workbookViewId="0">
      <selection activeCell="J79" sqref="J79"/>
    </sheetView>
  </sheetViews>
  <sheetFormatPr defaultColWidth="10.28515625" defaultRowHeight="21" x14ac:dyDescent="0.35"/>
  <cols>
    <col min="1" max="1" width="41.7109375" style="78" customWidth="1"/>
    <col min="2" max="2" width="19.28515625" style="118" customWidth="1"/>
    <col min="3" max="3" width="1.85546875" style="118" customWidth="1"/>
    <col min="4" max="4" width="19.28515625" style="80" customWidth="1"/>
    <col min="5" max="5" width="1.85546875" style="80" customWidth="1"/>
    <col min="6" max="6" width="19.28515625" style="114" customWidth="1"/>
    <col min="7" max="8" width="10.28515625" style="78"/>
    <col min="9" max="50" width="18" style="78" bestFit="1" customWidth="1"/>
    <col min="51" max="16384" width="10.28515625" style="78"/>
  </cols>
  <sheetData>
    <row r="1" spans="1:10" x14ac:dyDescent="0.35">
      <c r="A1" s="246" t="e">
        <f>+#REF!</f>
        <v>#REF!</v>
      </c>
      <c r="B1" s="246"/>
      <c r="C1" s="246"/>
      <c r="D1" s="246"/>
      <c r="E1" s="246"/>
      <c r="F1" s="246"/>
    </row>
    <row r="2" spans="1:10" x14ac:dyDescent="0.35">
      <c r="A2" s="246" t="s">
        <v>99</v>
      </c>
      <c r="B2" s="246"/>
      <c r="C2" s="246"/>
      <c r="D2" s="246"/>
      <c r="E2" s="246"/>
      <c r="F2" s="246"/>
    </row>
    <row r="3" spans="1:10" x14ac:dyDescent="0.35">
      <c r="A3" s="246" t="s">
        <v>57</v>
      </c>
      <c r="B3" s="246"/>
      <c r="C3" s="246"/>
      <c r="D3" s="246"/>
      <c r="E3" s="246"/>
      <c r="F3" s="246"/>
    </row>
    <row r="4" spans="1:10" x14ac:dyDescent="0.35">
      <c r="A4" s="247" t="s">
        <v>245</v>
      </c>
      <c r="B4" s="247"/>
      <c r="C4" s="79"/>
      <c r="D4" s="248"/>
      <c r="E4" s="248"/>
      <c r="F4" s="248"/>
      <c r="J4" s="78" t="s">
        <v>2</v>
      </c>
    </row>
    <row r="5" spans="1:10" ht="21.75" customHeight="1" x14ac:dyDescent="0.35">
      <c r="A5" s="80" t="s">
        <v>222</v>
      </c>
      <c r="B5" s="80"/>
      <c r="C5" s="80"/>
      <c r="F5" s="81"/>
      <c r="J5" s="78" t="s">
        <v>2</v>
      </c>
    </row>
    <row r="6" spans="1:10" ht="21.75" customHeight="1" x14ac:dyDescent="0.35">
      <c r="A6" s="80" t="s">
        <v>223</v>
      </c>
      <c r="B6" s="80"/>
      <c r="C6" s="80"/>
      <c r="F6" s="81"/>
      <c r="J6" s="78" t="s">
        <v>2</v>
      </c>
    </row>
    <row r="7" spans="1:10" ht="21.75" customHeight="1" x14ac:dyDescent="0.35">
      <c r="A7" s="80"/>
      <c r="B7" s="249" t="s">
        <v>1</v>
      </c>
      <c r="C7" s="249"/>
      <c r="D7" s="249"/>
      <c r="E7" s="249"/>
      <c r="F7" s="249"/>
      <c r="J7" s="78" t="s">
        <v>2</v>
      </c>
    </row>
    <row r="8" spans="1:10" ht="42" x14ac:dyDescent="0.35">
      <c r="A8" s="82"/>
      <c r="B8" s="83" t="s">
        <v>224</v>
      </c>
      <c r="C8" s="83"/>
      <c r="D8" s="84" t="s">
        <v>225</v>
      </c>
      <c r="E8" s="84"/>
      <c r="F8" s="83" t="s">
        <v>226</v>
      </c>
      <c r="J8" s="78" t="s">
        <v>2</v>
      </c>
    </row>
    <row r="9" spans="1:10" x14ac:dyDescent="0.35">
      <c r="A9" s="85" t="s">
        <v>0</v>
      </c>
      <c r="B9" s="83"/>
      <c r="C9" s="83"/>
      <c r="D9" s="84"/>
      <c r="E9" s="84"/>
      <c r="F9" s="83"/>
      <c r="J9" s="78" t="s">
        <v>2</v>
      </c>
    </row>
    <row r="10" spans="1:10" x14ac:dyDescent="0.35">
      <c r="A10" s="85" t="s">
        <v>3</v>
      </c>
      <c r="B10" s="83"/>
      <c r="C10" s="83"/>
      <c r="D10" s="84"/>
      <c r="E10" s="84"/>
      <c r="F10" s="83"/>
      <c r="J10" s="78" t="s">
        <v>2</v>
      </c>
    </row>
    <row r="11" spans="1:10" x14ac:dyDescent="0.35">
      <c r="A11" s="79" t="s">
        <v>227</v>
      </c>
      <c r="B11" s="83"/>
      <c r="C11" s="83"/>
      <c r="D11" s="84"/>
      <c r="E11" s="84"/>
      <c r="F11" s="83"/>
      <c r="J11" s="78" t="s">
        <v>2</v>
      </c>
    </row>
    <row r="12" spans="1:10" x14ac:dyDescent="0.35">
      <c r="A12" s="86" t="s">
        <v>228</v>
      </c>
      <c r="B12" s="87">
        <v>530989.35</v>
      </c>
      <c r="C12" s="88"/>
      <c r="D12" s="88">
        <v>-530989.35</v>
      </c>
      <c r="E12" s="88"/>
      <c r="F12" s="88">
        <v>0</v>
      </c>
      <c r="G12" s="89"/>
      <c r="H12" s="89"/>
      <c r="J12" s="78" t="s">
        <v>2</v>
      </c>
    </row>
    <row r="13" spans="1:10" x14ac:dyDescent="0.35">
      <c r="A13" s="86" t="s">
        <v>229</v>
      </c>
      <c r="B13" s="88">
        <v>20998.26</v>
      </c>
      <c r="C13" s="88"/>
      <c r="D13" s="88">
        <v>-20998.26</v>
      </c>
      <c r="E13" s="88"/>
      <c r="F13" s="88">
        <v>0</v>
      </c>
      <c r="G13" s="89"/>
      <c r="H13" s="89"/>
      <c r="J13" s="78" t="s">
        <v>2</v>
      </c>
    </row>
    <row r="14" spans="1:10" x14ac:dyDescent="0.35">
      <c r="A14" s="82" t="s">
        <v>8</v>
      </c>
      <c r="B14" s="90">
        <v>0</v>
      </c>
      <c r="C14" s="90"/>
      <c r="D14" s="90">
        <v>297396</v>
      </c>
      <c r="E14" s="90"/>
      <c r="F14" s="90">
        <v>297396</v>
      </c>
      <c r="J14" s="78" t="s">
        <v>2</v>
      </c>
    </row>
    <row r="15" spans="1:10" x14ac:dyDescent="0.35">
      <c r="A15" s="82" t="s">
        <v>9</v>
      </c>
      <c r="B15" s="90">
        <v>0</v>
      </c>
      <c r="C15" s="90"/>
      <c r="D15" s="90">
        <v>142789.16000000003</v>
      </c>
      <c r="E15" s="90"/>
      <c r="F15" s="91">
        <v>142789.16000000003</v>
      </c>
      <c r="J15" s="78" t="s">
        <v>2</v>
      </c>
    </row>
    <row r="16" spans="1:10" x14ac:dyDescent="0.35">
      <c r="A16" s="82" t="s">
        <v>10</v>
      </c>
      <c r="B16" s="90">
        <v>0</v>
      </c>
      <c r="C16" s="90"/>
      <c r="D16" s="90">
        <v>111802.45</v>
      </c>
      <c r="E16" s="90"/>
      <c r="F16" s="91">
        <v>111802.45</v>
      </c>
      <c r="J16" s="78" t="s">
        <v>2</v>
      </c>
    </row>
    <row r="17" spans="1:10" hidden="1" x14ac:dyDescent="0.35">
      <c r="A17" s="82" t="s">
        <v>11</v>
      </c>
      <c r="B17" s="90">
        <v>0</v>
      </c>
      <c r="C17" s="90"/>
      <c r="D17" s="90">
        <v>0</v>
      </c>
      <c r="E17" s="90"/>
      <c r="F17" s="91">
        <v>0</v>
      </c>
    </row>
    <row r="18" spans="1:10" s="89" customFormat="1" x14ac:dyDescent="0.35">
      <c r="A18" s="86" t="s">
        <v>230</v>
      </c>
      <c r="B18" s="88">
        <v>605309.48</v>
      </c>
      <c r="C18" s="88"/>
      <c r="D18" s="88">
        <v>-605309.48</v>
      </c>
      <c r="E18" s="88"/>
      <c r="F18" s="88">
        <v>0</v>
      </c>
      <c r="I18" s="78"/>
      <c r="J18" s="89" t="s">
        <v>2</v>
      </c>
    </row>
    <row r="19" spans="1:10" hidden="1" x14ac:dyDescent="0.35">
      <c r="A19" s="82" t="s">
        <v>13</v>
      </c>
      <c r="B19" s="90">
        <v>0</v>
      </c>
      <c r="C19" s="90"/>
      <c r="D19" s="90">
        <v>0</v>
      </c>
      <c r="E19" s="90"/>
      <c r="F19" s="90">
        <v>0</v>
      </c>
    </row>
    <row r="20" spans="1:10" x14ac:dyDescent="0.35">
      <c r="A20" s="80" t="s">
        <v>14</v>
      </c>
      <c r="B20" s="90">
        <v>0</v>
      </c>
      <c r="C20" s="90"/>
      <c r="D20" s="90">
        <v>605309.48</v>
      </c>
      <c r="E20" s="90"/>
      <c r="F20" s="90">
        <v>605309.48</v>
      </c>
      <c r="J20" s="78" t="s">
        <v>2</v>
      </c>
    </row>
    <row r="21" spans="1:10" x14ac:dyDescent="0.35">
      <c r="A21" s="79" t="s">
        <v>17</v>
      </c>
      <c r="B21" s="90"/>
      <c r="C21" s="90"/>
      <c r="D21" s="90"/>
      <c r="E21" s="90"/>
      <c r="F21" s="90"/>
      <c r="J21" s="78" t="s">
        <v>2</v>
      </c>
    </row>
    <row r="22" spans="1:10" s="89" customFormat="1" hidden="1" x14ac:dyDescent="0.35">
      <c r="A22" s="92" t="s">
        <v>231</v>
      </c>
      <c r="B22" s="88">
        <v>0</v>
      </c>
      <c r="C22" s="88"/>
      <c r="D22" s="88">
        <v>0</v>
      </c>
      <c r="E22" s="88"/>
      <c r="F22" s="88">
        <v>0</v>
      </c>
      <c r="I22" s="78"/>
    </row>
    <row r="23" spans="1:10" hidden="1" x14ac:dyDescent="0.35">
      <c r="A23" s="82" t="s">
        <v>18</v>
      </c>
      <c r="B23" s="90">
        <v>0</v>
      </c>
      <c r="C23" s="90"/>
      <c r="D23" s="90">
        <v>0</v>
      </c>
      <c r="E23" s="90"/>
      <c r="F23" s="90">
        <v>0</v>
      </c>
    </row>
    <row r="24" spans="1:10" s="95" customFormat="1" x14ac:dyDescent="0.35">
      <c r="A24" s="93" t="s">
        <v>24</v>
      </c>
      <c r="B24" s="94">
        <v>25200</v>
      </c>
      <c r="C24" s="94"/>
      <c r="D24" s="94">
        <v>0</v>
      </c>
      <c r="E24" s="94"/>
      <c r="F24" s="94">
        <v>25200</v>
      </c>
      <c r="I24" s="78"/>
      <c r="J24" s="95" t="s">
        <v>2</v>
      </c>
    </row>
    <row r="25" spans="1:10" s="5" customFormat="1" ht="21.75" thickBot="1" x14ac:dyDescent="0.4">
      <c r="A25" s="96" t="s">
        <v>109</v>
      </c>
      <c r="B25" s="97">
        <v>1182497.0899999999</v>
      </c>
      <c r="C25" s="98"/>
      <c r="D25" s="97">
        <v>0</v>
      </c>
      <c r="E25" s="98"/>
      <c r="F25" s="97">
        <v>1182497.0899999999</v>
      </c>
      <c r="I25" s="1"/>
      <c r="J25" s="5" t="s">
        <v>2</v>
      </c>
    </row>
    <row r="26" spans="1:10" ht="21.75" thickTop="1" x14ac:dyDescent="0.35">
      <c r="A26" s="84" t="s">
        <v>27</v>
      </c>
      <c r="B26" s="99"/>
      <c r="C26" s="99"/>
      <c r="D26" s="99"/>
      <c r="E26" s="99"/>
      <c r="F26" s="99"/>
      <c r="J26" s="78" t="s">
        <v>2</v>
      </c>
    </row>
    <row r="27" spans="1:10" x14ac:dyDescent="0.35">
      <c r="A27" s="100" t="s">
        <v>28</v>
      </c>
      <c r="B27" s="99"/>
      <c r="C27" s="99"/>
      <c r="D27" s="99"/>
      <c r="E27" s="99"/>
      <c r="F27" s="90"/>
      <c r="J27" s="78" t="s">
        <v>2</v>
      </c>
    </row>
    <row r="28" spans="1:10" x14ac:dyDescent="0.35">
      <c r="A28" s="101" t="s">
        <v>29</v>
      </c>
      <c r="B28" s="99"/>
      <c r="C28" s="99"/>
      <c r="D28" s="99"/>
      <c r="E28" s="99"/>
      <c r="F28" s="90"/>
      <c r="J28" s="78" t="s">
        <v>2</v>
      </c>
    </row>
    <row r="29" spans="1:10" s="89" customFormat="1" hidden="1" x14ac:dyDescent="0.35">
      <c r="A29" s="92" t="s">
        <v>232</v>
      </c>
      <c r="B29" s="88">
        <v>0</v>
      </c>
      <c r="C29" s="88"/>
      <c r="D29" s="88">
        <v>0</v>
      </c>
      <c r="E29" s="88"/>
      <c r="F29" s="88">
        <v>0</v>
      </c>
      <c r="I29" s="78"/>
    </row>
    <row r="30" spans="1:10" s="89" customFormat="1" x14ac:dyDescent="0.35">
      <c r="A30" s="92" t="s">
        <v>233</v>
      </c>
      <c r="B30" s="102">
        <v>128785.79000000001</v>
      </c>
      <c r="C30" s="88"/>
      <c r="D30" s="88">
        <v>-128785.79000000001</v>
      </c>
      <c r="E30" s="88"/>
      <c r="F30" s="88">
        <v>0</v>
      </c>
      <c r="I30" s="78"/>
      <c r="J30" s="89" t="s">
        <v>2</v>
      </c>
    </row>
    <row r="31" spans="1:10" hidden="1" x14ac:dyDescent="0.35">
      <c r="A31" s="80" t="s">
        <v>30</v>
      </c>
      <c r="B31" s="90">
        <v>0</v>
      </c>
      <c r="C31" s="90"/>
      <c r="D31" s="103">
        <v>0</v>
      </c>
      <c r="E31" s="103"/>
      <c r="F31" s="90">
        <v>0</v>
      </c>
    </row>
    <row r="32" spans="1:10" x14ac:dyDescent="0.35">
      <c r="A32" s="80" t="s">
        <v>32</v>
      </c>
      <c r="B32" s="90">
        <v>0</v>
      </c>
      <c r="C32" s="90"/>
      <c r="D32" s="103">
        <v>128785.79000000001</v>
      </c>
      <c r="E32" s="103"/>
      <c r="F32" s="104">
        <v>128785.79000000001</v>
      </c>
      <c r="J32" s="78" t="s">
        <v>2</v>
      </c>
    </row>
    <row r="33" spans="1:10" s="89" customFormat="1" hidden="1" x14ac:dyDescent="0.35">
      <c r="A33" s="92" t="s">
        <v>234</v>
      </c>
      <c r="B33" s="88">
        <v>0</v>
      </c>
      <c r="C33" s="88"/>
      <c r="D33" s="88">
        <v>0</v>
      </c>
      <c r="E33" s="88"/>
      <c r="F33" s="88">
        <v>0</v>
      </c>
      <c r="I33" s="78"/>
    </row>
    <row r="34" spans="1:10" s="89" customFormat="1" x14ac:dyDescent="0.35">
      <c r="A34" s="92" t="s">
        <v>235</v>
      </c>
      <c r="B34" s="88">
        <v>56421</v>
      </c>
      <c r="C34" s="88"/>
      <c r="D34" s="88">
        <v>-56421</v>
      </c>
      <c r="E34" s="88"/>
      <c r="F34" s="88">
        <v>0</v>
      </c>
      <c r="I34" s="78"/>
      <c r="J34" s="89" t="s">
        <v>2</v>
      </c>
    </row>
    <row r="35" spans="1:10" s="89" customFormat="1" hidden="1" x14ac:dyDescent="0.35">
      <c r="A35" s="92" t="s">
        <v>236</v>
      </c>
      <c r="B35" s="88">
        <v>0</v>
      </c>
      <c r="C35" s="88"/>
      <c r="D35" s="88">
        <v>0</v>
      </c>
      <c r="E35" s="88"/>
      <c r="F35" s="88">
        <v>0</v>
      </c>
      <c r="I35" s="78"/>
    </row>
    <row r="36" spans="1:10" x14ac:dyDescent="0.35">
      <c r="A36" s="82" t="s">
        <v>31</v>
      </c>
      <c r="B36" s="90">
        <v>0</v>
      </c>
      <c r="C36" s="90"/>
      <c r="D36" s="103">
        <v>56421</v>
      </c>
      <c r="E36" s="103"/>
      <c r="F36" s="90">
        <v>56421</v>
      </c>
      <c r="J36" s="78" t="s">
        <v>2</v>
      </c>
    </row>
    <row r="37" spans="1:10" s="95" customFormat="1" hidden="1" x14ac:dyDescent="0.35">
      <c r="A37" s="93" t="s">
        <v>38</v>
      </c>
      <c r="B37" s="94">
        <v>0</v>
      </c>
      <c r="C37" s="94"/>
      <c r="D37" s="94">
        <v>0</v>
      </c>
      <c r="E37" s="94"/>
      <c r="F37" s="94">
        <v>0</v>
      </c>
      <c r="I37" s="78"/>
    </row>
    <row r="38" spans="1:10" s="89" customFormat="1" hidden="1" x14ac:dyDescent="0.35">
      <c r="A38" s="92" t="s">
        <v>33</v>
      </c>
      <c r="B38" s="88">
        <v>0</v>
      </c>
      <c r="C38" s="88"/>
      <c r="D38" s="88">
        <v>0</v>
      </c>
      <c r="E38" s="88"/>
      <c r="F38" s="105">
        <v>0</v>
      </c>
      <c r="I38" s="78"/>
    </row>
    <row r="39" spans="1:10" hidden="1" x14ac:dyDescent="0.35">
      <c r="A39" s="80" t="s">
        <v>34</v>
      </c>
      <c r="B39" s="90">
        <v>0</v>
      </c>
      <c r="C39" s="90"/>
      <c r="D39" s="103">
        <v>0</v>
      </c>
      <c r="E39" s="103"/>
      <c r="F39" s="90">
        <v>0</v>
      </c>
    </row>
    <row r="40" spans="1:10" x14ac:dyDescent="0.35">
      <c r="A40" s="101" t="s">
        <v>40</v>
      </c>
      <c r="B40" s="90"/>
      <c r="C40" s="90"/>
      <c r="D40" s="90"/>
      <c r="E40" s="90"/>
      <c r="F40" s="90"/>
      <c r="J40" s="78" t="s">
        <v>2</v>
      </c>
    </row>
    <row r="41" spans="1:10" s="95" customFormat="1" hidden="1" x14ac:dyDescent="0.35">
      <c r="A41" s="93" t="s">
        <v>47</v>
      </c>
      <c r="B41" s="94">
        <v>0</v>
      </c>
      <c r="C41" s="94"/>
      <c r="D41" s="94">
        <v>0</v>
      </c>
      <c r="E41" s="94"/>
      <c r="F41" s="94">
        <v>0</v>
      </c>
      <c r="I41" s="78"/>
    </row>
    <row r="42" spans="1:10" hidden="1" x14ac:dyDescent="0.35">
      <c r="A42" s="80" t="s">
        <v>42</v>
      </c>
      <c r="B42" s="90">
        <v>0</v>
      </c>
      <c r="C42" s="90"/>
      <c r="D42" s="103">
        <v>0</v>
      </c>
      <c r="E42" s="103"/>
      <c r="F42" s="90">
        <v>0</v>
      </c>
    </row>
    <row r="43" spans="1:10" ht="21.75" thickBot="1" x14ac:dyDescent="0.4">
      <c r="A43" s="96" t="s">
        <v>109</v>
      </c>
      <c r="B43" s="148">
        <f>SUM(B30:B42)</f>
        <v>185206.79</v>
      </c>
      <c r="C43" s="90"/>
      <c r="D43" s="149">
        <f>SUM(D29:D42)</f>
        <v>0</v>
      </c>
      <c r="E43" s="103"/>
      <c r="F43" s="148">
        <f>SUM(F29:F42)</f>
        <v>185206.79</v>
      </c>
      <c r="J43" s="78" t="s">
        <v>2</v>
      </c>
    </row>
    <row r="44" spans="1:10" ht="21.75" thickTop="1" x14ac:dyDescent="0.35">
      <c r="A44" s="101" t="s">
        <v>50</v>
      </c>
      <c r="B44" s="99"/>
      <c r="C44" s="99"/>
      <c r="D44" s="99"/>
      <c r="E44" s="99"/>
      <c r="F44" s="99"/>
      <c r="J44" s="78" t="s">
        <v>2</v>
      </c>
    </row>
    <row r="45" spans="1:10" s="89" customFormat="1" ht="21.75" customHeight="1" x14ac:dyDescent="0.35">
      <c r="A45" s="92" t="s">
        <v>85</v>
      </c>
      <c r="B45" s="88">
        <v>152360914.28999999</v>
      </c>
      <c r="C45" s="88"/>
      <c r="D45" s="88">
        <v>-152360914.28999999</v>
      </c>
      <c r="E45" s="88"/>
      <c r="F45" s="105">
        <v>0</v>
      </c>
      <c r="I45" s="78"/>
      <c r="J45" s="89" t="s">
        <v>2</v>
      </c>
    </row>
    <row r="46" spans="1:10" s="89" customFormat="1" ht="21.75" customHeight="1" x14ac:dyDescent="0.35">
      <c r="A46" s="92" t="s">
        <v>86</v>
      </c>
      <c r="B46" s="88">
        <v>38384772.509999998</v>
      </c>
      <c r="C46" s="88"/>
      <c r="D46" s="88">
        <v>-38384772.509999998</v>
      </c>
      <c r="E46" s="88"/>
      <c r="F46" s="105">
        <v>0</v>
      </c>
      <c r="I46" s="78"/>
      <c r="J46" s="89" t="s">
        <v>2</v>
      </c>
    </row>
    <row r="47" spans="1:10" s="89" customFormat="1" x14ac:dyDescent="0.35">
      <c r="A47" s="92" t="s">
        <v>87</v>
      </c>
      <c r="B47" s="88">
        <v>536588.21</v>
      </c>
      <c r="C47" s="88"/>
      <c r="D47" s="88">
        <v>-536588.21</v>
      </c>
      <c r="E47" s="88"/>
      <c r="F47" s="105">
        <v>0</v>
      </c>
      <c r="I47" s="78"/>
      <c r="J47" s="89" t="s">
        <v>2</v>
      </c>
    </row>
    <row r="48" spans="1:10" s="89" customFormat="1" hidden="1" x14ac:dyDescent="0.35">
      <c r="A48" s="92" t="s">
        <v>88</v>
      </c>
      <c r="B48" s="88">
        <v>0</v>
      </c>
      <c r="C48" s="88"/>
      <c r="D48" s="88">
        <v>0</v>
      </c>
      <c r="E48" s="88"/>
      <c r="F48" s="105">
        <v>0</v>
      </c>
      <c r="I48" s="78"/>
    </row>
    <row r="49" spans="1:23" s="89" customFormat="1" hidden="1" x14ac:dyDescent="0.35">
      <c r="A49" s="92" t="s">
        <v>152</v>
      </c>
      <c r="B49" s="88">
        <v>0</v>
      </c>
      <c r="C49" s="88"/>
      <c r="D49" s="88">
        <v>0</v>
      </c>
      <c r="E49" s="88"/>
      <c r="F49" s="105">
        <v>0</v>
      </c>
      <c r="I49" s="78"/>
    </row>
    <row r="50" spans="1:23" x14ac:dyDescent="0.35">
      <c r="A50" s="80" t="s">
        <v>51</v>
      </c>
      <c r="B50" s="106">
        <v>0</v>
      </c>
      <c r="C50" s="81"/>
      <c r="D50" s="90">
        <v>191282275.00999999</v>
      </c>
      <c r="E50" s="90"/>
      <c r="F50" s="90">
        <v>191282275.00999999</v>
      </c>
      <c r="J50" s="78" t="s">
        <v>2</v>
      </c>
    </row>
    <row r="51" spans="1:23" s="108" customFormat="1" ht="21.75" thickBot="1" x14ac:dyDescent="0.4">
      <c r="A51" s="96" t="s">
        <v>109</v>
      </c>
      <c r="B51" s="97">
        <v>191467481.79999998</v>
      </c>
      <c r="C51" s="107"/>
      <c r="D51" s="97">
        <v>0</v>
      </c>
      <c r="E51" s="107"/>
      <c r="F51" s="97">
        <v>191467481.79999998</v>
      </c>
      <c r="I51" s="78"/>
      <c r="J51" s="108" t="s">
        <v>2</v>
      </c>
    </row>
    <row r="52" spans="1:23" ht="21.75" thickTop="1" x14ac:dyDescent="0.35">
      <c r="A52" s="84" t="s">
        <v>56</v>
      </c>
      <c r="B52" s="81"/>
      <c r="C52" s="81"/>
      <c r="D52" s="99"/>
      <c r="E52" s="99"/>
      <c r="F52" s="99"/>
      <c r="J52" s="78" t="s">
        <v>2</v>
      </c>
    </row>
    <row r="53" spans="1:23" x14ac:dyDescent="0.35">
      <c r="A53" s="101" t="s">
        <v>58</v>
      </c>
      <c r="B53" s="109"/>
      <c r="C53" s="109"/>
      <c r="D53" s="109"/>
      <c r="E53" s="109"/>
      <c r="F53" s="110"/>
      <c r="J53" s="78" t="s">
        <v>2</v>
      </c>
    </row>
    <row r="54" spans="1:23" s="89" customFormat="1" x14ac:dyDescent="0.35">
      <c r="A54" s="92" t="s">
        <v>237</v>
      </c>
      <c r="B54" s="88">
        <v>6205965.0999999996</v>
      </c>
      <c r="C54" s="88"/>
      <c r="D54" s="88">
        <v>-6205965.0999999996</v>
      </c>
      <c r="E54" s="88"/>
      <c r="F54" s="88">
        <v>0</v>
      </c>
      <c r="I54" s="78"/>
      <c r="J54" s="89" t="s">
        <v>2</v>
      </c>
    </row>
    <row r="55" spans="1:23" s="89" customFormat="1" x14ac:dyDescent="0.35">
      <c r="A55" s="92" t="s">
        <v>238</v>
      </c>
      <c r="B55" s="88">
        <v>45586985.049999997</v>
      </c>
      <c r="C55" s="88"/>
      <c r="D55" s="88">
        <v>-45586985.049999997</v>
      </c>
      <c r="E55" s="88"/>
      <c r="F55" s="88">
        <v>0</v>
      </c>
      <c r="H55" s="78"/>
      <c r="I55" s="78"/>
      <c r="J55" s="78" t="s">
        <v>2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</row>
    <row r="56" spans="1:23" hidden="1" x14ac:dyDescent="0.35">
      <c r="A56" s="80" t="s">
        <v>239</v>
      </c>
      <c r="B56" s="106">
        <v>0</v>
      </c>
      <c r="C56" s="106"/>
      <c r="D56" s="90">
        <v>0</v>
      </c>
      <c r="E56" s="90"/>
      <c r="F56" s="90">
        <v>0</v>
      </c>
    </row>
    <row r="57" spans="1:23" hidden="1" x14ac:dyDescent="0.35">
      <c r="A57" s="80" t="s">
        <v>60</v>
      </c>
      <c r="B57" s="106">
        <v>0</v>
      </c>
      <c r="C57" s="106"/>
      <c r="D57" s="90">
        <v>0</v>
      </c>
      <c r="E57" s="90"/>
      <c r="F57" s="90">
        <v>0</v>
      </c>
    </row>
    <row r="58" spans="1:23" x14ac:dyDescent="0.35">
      <c r="A58" s="80" t="s">
        <v>61</v>
      </c>
      <c r="B58" s="106">
        <v>0</v>
      </c>
      <c r="C58" s="106"/>
      <c r="D58" s="90">
        <v>45586985.049999997</v>
      </c>
      <c r="E58" s="90"/>
      <c r="F58" s="90">
        <v>45586985.049999997</v>
      </c>
      <c r="J58" s="78" t="s">
        <v>2</v>
      </c>
    </row>
    <row r="59" spans="1:23" x14ac:dyDescent="0.35">
      <c r="A59" s="80" t="s">
        <v>62</v>
      </c>
      <c r="B59" s="106">
        <v>0</v>
      </c>
      <c r="C59" s="106"/>
      <c r="D59" s="90">
        <v>5659101.5700000003</v>
      </c>
      <c r="E59" s="90"/>
      <c r="F59" s="90">
        <v>5659101.5700000003</v>
      </c>
      <c r="J59" s="78" t="s">
        <v>2</v>
      </c>
    </row>
    <row r="60" spans="1:23" hidden="1" x14ac:dyDescent="0.35">
      <c r="A60" s="80" t="s">
        <v>63</v>
      </c>
      <c r="B60" s="106">
        <v>0</v>
      </c>
      <c r="C60" s="106"/>
      <c r="D60" s="90">
        <v>0</v>
      </c>
      <c r="E60" s="90"/>
      <c r="F60" s="90">
        <v>0</v>
      </c>
    </row>
    <row r="61" spans="1:23" x14ac:dyDescent="0.35">
      <c r="A61" s="80" t="s">
        <v>65</v>
      </c>
      <c r="B61" s="106">
        <v>0</v>
      </c>
      <c r="C61" s="106"/>
      <c r="D61" s="90">
        <v>546863.53</v>
      </c>
      <c r="E61" s="90"/>
      <c r="F61" s="90">
        <v>546863.53</v>
      </c>
      <c r="J61" s="78" t="s">
        <v>2</v>
      </c>
    </row>
    <row r="62" spans="1:23" s="108" customFormat="1" ht="21.75" thickBot="1" x14ac:dyDescent="0.4">
      <c r="A62" s="96" t="s">
        <v>109</v>
      </c>
      <c r="B62" s="97">
        <v>51792950.149999999</v>
      </c>
      <c r="C62" s="107"/>
      <c r="D62" s="111">
        <v>0</v>
      </c>
      <c r="E62" s="107"/>
      <c r="F62" s="111">
        <v>51792950.149999999</v>
      </c>
      <c r="I62" s="78"/>
      <c r="J62" s="108" t="s">
        <v>2</v>
      </c>
    </row>
    <row r="63" spans="1:23" ht="21.75" thickTop="1" x14ac:dyDescent="0.35">
      <c r="A63" s="101" t="s">
        <v>67</v>
      </c>
      <c r="B63" s="106"/>
      <c r="C63" s="106"/>
      <c r="D63" s="106"/>
      <c r="E63" s="106"/>
      <c r="F63" s="106"/>
      <c r="J63" s="78" t="s">
        <v>2</v>
      </c>
    </row>
    <row r="64" spans="1:23" x14ac:dyDescent="0.35">
      <c r="A64" s="93" t="s">
        <v>70</v>
      </c>
      <c r="B64" s="94">
        <v>25077168.000000004</v>
      </c>
      <c r="C64" s="94"/>
      <c r="D64" s="94">
        <v>-1294970.6000000015</v>
      </c>
      <c r="E64" s="94"/>
      <c r="F64" s="94">
        <v>23782197.400000002</v>
      </c>
      <c r="J64" s="78" t="s">
        <v>2</v>
      </c>
    </row>
    <row r="65" spans="1:10" x14ac:dyDescent="0.35">
      <c r="A65" s="93" t="s">
        <v>71</v>
      </c>
      <c r="B65" s="94">
        <v>2292042.96</v>
      </c>
      <c r="C65" s="94"/>
      <c r="D65" s="94">
        <v>1294970.6000000001</v>
      </c>
      <c r="E65" s="94"/>
      <c r="F65" s="94">
        <v>3587013.56</v>
      </c>
      <c r="J65" s="78" t="s">
        <v>2</v>
      </c>
    </row>
    <row r="66" spans="1:10" hidden="1" x14ac:dyDescent="0.35">
      <c r="A66" s="80" t="s">
        <v>73</v>
      </c>
      <c r="B66" s="106">
        <v>0</v>
      </c>
      <c r="C66" s="106"/>
      <c r="D66" s="90">
        <v>0</v>
      </c>
      <c r="E66" s="90"/>
      <c r="F66" s="90">
        <v>0</v>
      </c>
    </row>
    <row r="67" spans="1:10" x14ac:dyDescent="0.35">
      <c r="A67" s="80" t="s">
        <v>75</v>
      </c>
      <c r="B67" s="106">
        <v>0</v>
      </c>
      <c r="C67" s="106"/>
      <c r="D67" s="90">
        <v>7262976.9800000004</v>
      </c>
      <c r="E67" s="90"/>
      <c r="F67" s="90">
        <v>7262976.9800000004</v>
      </c>
      <c r="J67" s="78" t="s">
        <v>2</v>
      </c>
    </row>
    <row r="68" spans="1:10" x14ac:dyDescent="0.35">
      <c r="A68" s="93" t="s">
        <v>76</v>
      </c>
      <c r="B68" s="112">
        <v>32357978.620000001</v>
      </c>
      <c r="C68" s="53"/>
      <c r="D68" s="112">
        <v>-7262976.9800000004</v>
      </c>
      <c r="E68" s="53"/>
      <c r="F68" s="112">
        <v>25095001.640000001</v>
      </c>
      <c r="J68" s="78" t="s">
        <v>2</v>
      </c>
    </row>
    <row r="69" spans="1:10" ht="21.75" thickBot="1" x14ac:dyDescent="0.4">
      <c r="A69" s="101" t="s">
        <v>109</v>
      </c>
      <c r="B69" s="97">
        <v>59727189.579999998</v>
      </c>
      <c r="C69" s="53"/>
      <c r="D69" s="113">
        <v>0</v>
      </c>
      <c r="E69" s="53"/>
      <c r="F69" s="113">
        <v>59727189.579999998</v>
      </c>
      <c r="J69" s="78" t="s">
        <v>2</v>
      </c>
    </row>
    <row r="70" spans="1:10" ht="18" customHeight="1" thickTop="1" x14ac:dyDescent="0.35">
      <c r="A70" s="80"/>
      <c r="B70" s="80"/>
      <c r="C70" s="53"/>
      <c r="D70" s="92"/>
      <c r="E70" s="53"/>
      <c r="J70" s="78" t="s">
        <v>2</v>
      </c>
    </row>
    <row r="71" spans="1:10" ht="18" hidden="1" customHeight="1" x14ac:dyDescent="0.35">
      <c r="A71" s="245" t="s">
        <v>246</v>
      </c>
      <c r="B71" s="245"/>
      <c r="C71" s="80"/>
      <c r="D71" s="92"/>
      <c r="E71" s="92"/>
    </row>
    <row r="72" spans="1:10" hidden="1" x14ac:dyDescent="0.35">
      <c r="A72" s="146" t="s">
        <v>247</v>
      </c>
      <c r="B72" s="147"/>
      <c r="C72" s="115"/>
      <c r="D72" s="92"/>
      <c r="E72" s="92"/>
    </row>
    <row r="73" spans="1:10" ht="18" hidden="1" customHeight="1" x14ac:dyDescent="0.35">
      <c r="A73" s="80"/>
      <c r="B73" s="80"/>
      <c r="C73" s="80"/>
      <c r="D73" s="92"/>
      <c r="E73" s="92"/>
    </row>
    <row r="74" spans="1:10" ht="18" hidden="1" customHeight="1" x14ac:dyDescent="0.35">
      <c r="A74" s="80"/>
      <c r="B74" s="92"/>
      <c r="C74" s="92"/>
      <c r="D74" s="92"/>
      <c r="E74" s="92"/>
    </row>
    <row r="75" spans="1:10" ht="18" hidden="1" customHeight="1" x14ac:dyDescent="0.35">
      <c r="A75" s="80"/>
      <c r="B75" s="92"/>
      <c r="C75" s="92"/>
      <c r="D75" s="92"/>
      <c r="E75" s="92"/>
    </row>
    <row r="76" spans="1:10" ht="18" hidden="1" customHeight="1" x14ac:dyDescent="0.35">
      <c r="A76" s="80"/>
      <c r="B76" s="92"/>
      <c r="C76" s="92"/>
      <c r="D76" s="92"/>
      <c r="E76" s="92"/>
    </row>
    <row r="77" spans="1:10" hidden="1" x14ac:dyDescent="0.35">
      <c r="A77" s="80"/>
      <c r="B77" s="116"/>
      <c r="C77" s="116"/>
      <c r="D77" s="92"/>
      <c r="E77" s="92"/>
    </row>
    <row r="78" spans="1:10" x14ac:dyDescent="0.35">
      <c r="A78" s="80"/>
      <c r="B78" s="92"/>
      <c r="C78" s="92"/>
      <c r="D78" s="92"/>
      <c r="E78" s="92"/>
    </row>
    <row r="79" spans="1:10" ht="18" customHeight="1" x14ac:dyDescent="0.35">
      <c r="A79" s="80"/>
      <c r="B79" s="89"/>
      <c r="C79" s="89"/>
      <c r="D79" s="92"/>
      <c r="E79" s="92"/>
    </row>
    <row r="80" spans="1:10" ht="23.25" customHeight="1" x14ac:dyDescent="0.35">
      <c r="A80" s="117"/>
      <c r="D80" s="92"/>
      <c r="E80" s="92"/>
    </row>
    <row r="81" spans="1:5" ht="20.25" customHeight="1" x14ac:dyDescent="0.35">
      <c r="B81" s="92"/>
      <c r="C81" s="92"/>
      <c r="D81" s="92"/>
      <c r="E81" s="92"/>
    </row>
    <row r="82" spans="1:5" ht="20.25" customHeight="1" x14ac:dyDescent="0.35">
      <c r="A82" s="119"/>
      <c r="B82" s="92"/>
      <c r="C82" s="92"/>
      <c r="D82" s="92"/>
      <c r="E82" s="92"/>
    </row>
    <row r="83" spans="1:5" ht="18.75" customHeight="1" x14ac:dyDescent="0.35">
      <c r="A83" s="119"/>
      <c r="B83" s="92"/>
      <c r="C83" s="92"/>
      <c r="D83" s="92"/>
      <c r="E83" s="92"/>
    </row>
    <row r="84" spans="1:5" x14ac:dyDescent="0.35">
      <c r="A84" s="100"/>
      <c r="D84" s="92"/>
      <c r="E84" s="92"/>
    </row>
  </sheetData>
  <autoFilter ref="J4:J77" xr:uid="{1BB0D4AD-CC49-4D48-8A4E-E2303A50FE6A}">
    <filterColumn colId="0">
      <customFilters>
        <customFilter operator="notEqual" val=" "/>
      </customFilters>
    </filterColumn>
  </autoFilter>
  <mergeCells count="7">
    <mergeCell ref="A71:B71"/>
    <mergeCell ref="A1:F1"/>
    <mergeCell ref="A2:F2"/>
    <mergeCell ref="A3:F3"/>
    <mergeCell ref="A4:B4"/>
    <mergeCell ref="D4:F4"/>
    <mergeCell ref="B7:F7"/>
  </mergeCells>
  <pageMargins left="0.43307086614173229" right="0.19685039370078741" top="0.74803149606299213" bottom="0.74803149606299213" header="0.31496062992125984" footer="0.31496062992125984"/>
  <pageSetup paperSize="9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792E-56FB-4594-B1AE-8DCF67BF9F61}">
  <sheetPr codeName="Sheet13">
    <tabColor rgb="FF00487E"/>
    <pageSetUpPr fitToPage="1"/>
  </sheetPr>
  <dimension ref="A1:K42"/>
  <sheetViews>
    <sheetView zoomScaleNormal="100" zoomScaleSheetLayoutView="85" workbookViewId="0">
      <selection activeCell="B10" sqref="B10"/>
    </sheetView>
  </sheetViews>
  <sheetFormatPr defaultColWidth="10.28515625" defaultRowHeight="21" x14ac:dyDescent="0.5"/>
  <cols>
    <col min="1" max="1" width="4.28515625" style="9" customWidth="1"/>
    <col min="2" max="2" width="56" style="9" bestFit="1" customWidth="1"/>
    <col min="3" max="3" width="9.7109375" style="9" bestFit="1" customWidth="1"/>
    <col min="4" max="4" width="19.28515625" style="9" customWidth="1"/>
    <col min="5" max="5" width="2.5703125" style="9" customWidth="1"/>
    <col min="6" max="6" width="18.28515625" style="9" customWidth="1"/>
    <col min="7" max="7" width="19.42578125" style="35" customWidth="1"/>
    <col min="8" max="8" width="11.28515625" style="9" bestFit="1" customWidth="1"/>
    <col min="9" max="9" width="10.28515625" style="9"/>
    <col min="10" max="11" width="16.140625" style="9" bestFit="1" customWidth="1"/>
    <col min="12" max="16384" width="10.28515625" style="9"/>
  </cols>
  <sheetData>
    <row r="1" spans="1:11" x14ac:dyDescent="0.5">
      <c r="A1" s="227">
        <v>2</v>
      </c>
      <c r="B1" s="227"/>
      <c r="C1" s="227"/>
      <c r="D1" s="227"/>
      <c r="E1" s="227"/>
      <c r="F1" s="227"/>
    </row>
    <row r="2" spans="1:11" x14ac:dyDescent="0.5">
      <c r="A2" s="228" t="s">
        <v>244</v>
      </c>
      <c r="B2" s="228"/>
      <c r="C2" s="228"/>
      <c r="D2" s="228"/>
      <c r="E2" s="228"/>
      <c r="F2" s="228"/>
    </row>
    <row r="3" spans="1:11" x14ac:dyDescent="0.5">
      <c r="A3" s="228" t="s">
        <v>56</v>
      </c>
      <c r="B3" s="228"/>
      <c r="C3" s="228"/>
      <c r="D3" s="228"/>
      <c r="E3" s="228"/>
      <c r="F3" s="228"/>
      <c r="K3" s="9" t="s">
        <v>2</v>
      </c>
    </row>
    <row r="4" spans="1:11" x14ac:dyDescent="0.35">
      <c r="A4" s="228" t="s">
        <v>285</v>
      </c>
      <c r="B4" s="228"/>
      <c r="C4" s="228"/>
      <c r="D4" s="228"/>
      <c r="E4" s="228"/>
      <c r="F4" s="228"/>
      <c r="H4" s="3"/>
      <c r="K4" s="9" t="s">
        <v>2</v>
      </c>
    </row>
    <row r="5" spans="1:11" x14ac:dyDescent="0.5">
      <c r="A5" s="229" t="s">
        <v>1</v>
      </c>
      <c r="B5" s="229"/>
      <c r="C5" s="229"/>
      <c r="D5" s="229"/>
      <c r="E5" s="229"/>
      <c r="F5" s="229"/>
      <c r="H5" s="8"/>
      <c r="K5" s="9" t="s">
        <v>2</v>
      </c>
    </row>
    <row r="6" spans="1:11" x14ac:dyDescent="0.5">
      <c r="C6" s="36" t="s">
        <v>4</v>
      </c>
      <c r="D6" s="36" t="s">
        <v>298</v>
      </c>
      <c r="E6" s="36"/>
      <c r="F6" s="36" t="s">
        <v>5</v>
      </c>
      <c r="G6" s="37"/>
      <c r="H6" s="8"/>
      <c r="K6" s="9" t="s">
        <v>2</v>
      </c>
    </row>
    <row r="7" spans="1:11" x14ac:dyDescent="0.5">
      <c r="A7" s="38" t="s">
        <v>58</v>
      </c>
      <c r="H7" s="8"/>
      <c r="K7" s="9" t="s">
        <v>2</v>
      </c>
    </row>
    <row r="8" spans="1:11" ht="21" customHeight="1" x14ac:dyDescent="0.5">
      <c r="B8" s="9" t="s">
        <v>59</v>
      </c>
      <c r="C8" s="8">
        <v>19</v>
      </c>
      <c r="D8" s="10">
        <v>48012264.479999997</v>
      </c>
      <c r="E8" s="10"/>
      <c r="F8" s="10">
        <v>49684429.859999999</v>
      </c>
      <c r="G8" s="39"/>
      <c r="H8" s="8"/>
      <c r="K8" s="9" t="s">
        <v>2</v>
      </c>
    </row>
    <row r="9" spans="1:11" ht="21" customHeight="1" x14ac:dyDescent="0.5">
      <c r="B9" s="9" t="s">
        <v>61</v>
      </c>
      <c r="C9" s="8">
        <v>20</v>
      </c>
      <c r="D9" s="10">
        <v>41945231</v>
      </c>
      <c r="E9" s="10"/>
      <c r="F9" s="10">
        <v>49842427</v>
      </c>
      <c r="G9" s="39"/>
      <c r="H9" s="8"/>
      <c r="K9" s="9" t="s">
        <v>2</v>
      </c>
    </row>
    <row r="10" spans="1:11" ht="21" customHeight="1" x14ac:dyDescent="0.5">
      <c r="B10" s="9" t="s">
        <v>62</v>
      </c>
      <c r="C10" s="8">
        <v>21</v>
      </c>
      <c r="D10" s="10">
        <v>16924763.91</v>
      </c>
      <c r="E10" s="10"/>
      <c r="F10" s="10">
        <v>13448401.57</v>
      </c>
      <c r="G10" s="39"/>
      <c r="H10" s="8"/>
      <c r="K10" s="9" t="s">
        <v>2</v>
      </c>
    </row>
    <row r="11" spans="1:11" ht="21" customHeight="1" x14ac:dyDescent="0.35">
      <c r="B11" s="9" t="s">
        <v>63</v>
      </c>
      <c r="C11" s="8">
        <v>22</v>
      </c>
      <c r="D11" s="10">
        <v>680.15</v>
      </c>
      <c r="E11" s="10"/>
      <c r="F11" s="182">
        <v>0</v>
      </c>
      <c r="G11" s="39"/>
      <c r="H11" s="8"/>
    </row>
    <row r="12" spans="1:11" ht="21" customHeight="1" x14ac:dyDescent="0.5">
      <c r="B12" s="9" t="s">
        <v>64</v>
      </c>
      <c r="C12" s="8">
        <v>23</v>
      </c>
      <c r="D12" s="10">
        <v>38405.599999999999</v>
      </c>
      <c r="E12" s="10"/>
      <c r="F12" s="10">
        <v>81852.84</v>
      </c>
      <c r="G12" s="39"/>
      <c r="H12" s="8"/>
      <c r="K12" s="9" t="s">
        <v>2</v>
      </c>
    </row>
    <row r="13" spans="1:11" ht="21" customHeight="1" x14ac:dyDescent="0.25">
      <c r="B13" s="9" t="s">
        <v>65</v>
      </c>
      <c r="C13" s="8">
        <v>24</v>
      </c>
      <c r="D13" s="40">
        <v>697763.71</v>
      </c>
      <c r="E13" s="41"/>
      <c r="F13" s="40">
        <v>516847.04000000004</v>
      </c>
      <c r="G13" s="39"/>
      <c r="H13" s="8"/>
      <c r="K13" s="9" t="s">
        <v>2</v>
      </c>
    </row>
    <row r="14" spans="1:11" x14ac:dyDescent="0.25">
      <c r="A14" s="38" t="s">
        <v>66</v>
      </c>
      <c r="B14" s="38"/>
      <c r="C14" s="36"/>
      <c r="D14" s="42">
        <f>SUBTOTAL(9,D8:D13)</f>
        <v>107619108.84999998</v>
      </c>
      <c r="E14" s="41"/>
      <c r="F14" s="42">
        <f>SUBTOTAL(9,F8:F13)</f>
        <v>113573958.31000002</v>
      </c>
      <c r="H14" s="8"/>
      <c r="K14" s="9" t="s">
        <v>2</v>
      </c>
    </row>
    <row r="15" spans="1:11" x14ac:dyDescent="0.25">
      <c r="A15" s="38" t="s">
        <v>67</v>
      </c>
      <c r="D15" s="43"/>
      <c r="E15" s="41"/>
      <c r="F15" s="43"/>
      <c r="G15" s="39"/>
      <c r="H15" s="8"/>
      <c r="K15" s="9" t="s">
        <v>2</v>
      </c>
    </row>
    <row r="16" spans="1:11" x14ac:dyDescent="0.25">
      <c r="B16" s="9" t="s">
        <v>68</v>
      </c>
      <c r="C16" s="8">
        <v>25</v>
      </c>
      <c r="D16" s="10">
        <v>24785323.5</v>
      </c>
      <c r="E16" s="41"/>
      <c r="F16" s="10">
        <v>22225833</v>
      </c>
      <c r="G16" s="39"/>
      <c r="H16" s="8"/>
      <c r="K16" s="9" t="s">
        <v>2</v>
      </c>
    </row>
    <row r="17" spans="1:11" x14ac:dyDescent="0.25">
      <c r="B17" s="9" t="s">
        <v>69</v>
      </c>
      <c r="C17" s="8">
        <v>26</v>
      </c>
      <c r="D17" s="10">
        <v>378507.65</v>
      </c>
      <c r="E17" s="41"/>
      <c r="F17" s="10">
        <v>931937</v>
      </c>
      <c r="G17" s="39"/>
      <c r="H17" s="8"/>
      <c r="K17" s="9" t="s">
        <v>2</v>
      </c>
    </row>
    <row r="18" spans="1:11" x14ac:dyDescent="0.25">
      <c r="B18" s="20" t="s">
        <v>70</v>
      </c>
      <c r="C18" s="8">
        <v>27</v>
      </c>
      <c r="D18" s="10">
        <v>21972374.129999999</v>
      </c>
      <c r="E18" s="41"/>
      <c r="F18" s="10">
        <v>26426086.579999998</v>
      </c>
      <c r="G18" s="39"/>
      <c r="H18" s="8"/>
      <c r="K18" s="9" t="s">
        <v>2</v>
      </c>
    </row>
    <row r="19" spans="1:11" x14ac:dyDescent="0.25">
      <c r="B19" s="9" t="s">
        <v>71</v>
      </c>
      <c r="C19" s="8">
        <v>28</v>
      </c>
      <c r="D19" s="10">
        <v>4190013.7</v>
      </c>
      <c r="E19" s="41"/>
      <c r="F19" s="10">
        <v>4410390.3599999994</v>
      </c>
      <c r="G19" s="39"/>
      <c r="H19" s="8"/>
      <c r="K19" s="9" t="s">
        <v>2</v>
      </c>
    </row>
    <row r="20" spans="1:11" x14ac:dyDescent="0.25">
      <c r="B20" s="9" t="s">
        <v>72</v>
      </c>
      <c r="C20" s="8">
        <v>29</v>
      </c>
      <c r="D20" s="10">
        <v>1213728.79</v>
      </c>
      <c r="E20" s="41"/>
      <c r="F20" s="10">
        <v>821095.69000000006</v>
      </c>
      <c r="G20" s="39"/>
      <c r="H20" s="8"/>
      <c r="K20" s="9" t="s">
        <v>2</v>
      </c>
    </row>
    <row r="21" spans="1:11" x14ac:dyDescent="0.25">
      <c r="B21" s="9" t="s">
        <v>74</v>
      </c>
      <c r="C21" s="8">
        <v>30</v>
      </c>
      <c r="D21" s="10">
        <v>14725593.02</v>
      </c>
      <c r="E21" s="41"/>
      <c r="F21" s="10">
        <v>13500530.609999999</v>
      </c>
      <c r="G21" s="39"/>
      <c r="H21" s="8"/>
      <c r="K21" s="9" t="s">
        <v>2</v>
      </c>
    </row>
    <row r="22" spans="1:11" x14ac:dyDescent="0.25">
      <c r="B22" s="9" t="s">
        <v>75</v>
      </c>
      <c r="C22" s="8">
        <v>31</v>
      </c>
      <c r="D22" s="10">
        <v>5854352.4100000001</v>
      </c>
      <c r="E22" s="41"/>
      <c r="F22" s="10">
        <v>6728432.4100000001</v>
      </c>
      <c r="G22" s="39"/>
      <c r="H22" s="8"/>
      <c r="K22" s="9" t="s">
        <v>2</v>
      </c>
    </row>
    <row r="23" spans="1:11" x14ac:dyDescent="0.25">
      <c r="B23" s="9" t="s">
        <v>76</v>
      </c>
      <c r="C23" s="8">
        <v>32</v>
      </c>
      <c r="D23" s="10">
        <v>28924056.140000001</v>
      </c>
      <c r="E23" s="41"/>
      <c r="F23" s="10">
        <v>25824717.359999999</v>
      </c>
      <c r="G23" s="39"/>
      <c r="H23" s="8"/>
      <c r="K23" s="9" t="s">
        <v>2</v>
      </c>
    </row>
    <row r="24" spans="1:11" x14ac:dyDescent="0.25">
      <c r="B24" s="9" t="s">
        <v>77</v>
      </c>
      <c r="C24" s="8">
        <v>33</v>
      </c>
      <c r="D24" s="40">
        <v>171280.42</v>
      </c>
      <c r="E24" s="41"/>
      <c r="F24" s="40">
        <v>1131358.33</v>
      </c>
      <c r="G24" s="39"/>
      <c r="H24" s="8"/>
      <c r="K24" s="9" t="s">
        <v>2</v>
      </c>
    </row>
    <row r="25" spans="1:11" x14ac:dyDescent="0.25">
      <c r="A25" s="38" t="s">
        <v>78</v>
      </c>
      <c r="B25" s="38"/>
      <c r="C25" s="36"/>
      <c r="D25" s="44">
        <f>SUBTOTAL(9,D16:D24)</f>
        <v>102215229.76000001</v>
      </c>
      <c r="E25" s="41"/>
      <c r="F25" s="44">
        <f>SUBTOTAL(9,F16:F24)</f>
        <v>102000381.33999999</v>
      </c>
      <c r="G25" s="39"/>
      <c r="H25" s="8"/>
      <c r="K25" s="9" t="s">
        <v>2</v>
      </c>
    </row>
    <row r="26" spans="1:11" x14ac:dyDescent="0.25">
      <c r="A26" s="38" t="s">
        <v>79</v>
      </c>
      <c r="B26" s="38"/>
      <c r="C26" s="36"/>
      <c r="D26" s="45">
        <f>+D14-D25</f>
        <v>5403879.0899999738</v>
      </c>
      <c r="E26" s="41"/>
      <c r="F26" s="45">
        <f>+F14-F25</f>
        <v>11573576.970000029</v>
      </c>
      <c r="G26" s="39"/>
      <c r="H26" s="8"/>
      <c r="J26" s="43"/>
      <c r="K26" s="43"/>
    </row>
    <row r="27" spans="1:11" x14ac:dyDescent="0.25">
      <c r="B27" s="9" t="s">
        <v>80</v>
      </c>
      <c r="C27" s="8"/>
      <c r="D27" s="40">
        <v>0</v>
      </c>
      <c r="E27" s="41"/>
      <c r="F27" s="40">
        <v>0</v>
      </c>
      <c r="G27" s="46"/>
      <c r="H27" s="8"/>
      <c r="J27" s="43"/>
      <c r="K27" s="43"/>
    </row>
    <row r="28" spans="1:11" ht="21.75" thickBot="1" x14ac:dyDescent="0.3">
      <c r="A28" s="38" t="s">
        <v>81</v>
      </c>
      <c r="B28" s="38"/>
      <c r="C28" s="47"/>
      <c r="D28" s="48">
        <f>+D26-D27</f>
        <v>5403879.0899999738</v>
      </c>
      <c r="E28" s="41"/>
      <c r="F28" s="48">
        <f>+F26-F27</f>
        <v>11573576.970000029</v>
      </c>
      <c r="G28" s="39"/>
      <c r="H28" s="8"/>
      <c r="J28" s="43"/>
      <c r="K28" s="43" t="s">
        <v>2</v>
      </c>
    </row>
    <row r="29" spans="1:11" ht="21.75" thickTop="1" x14ac:dyDescent="0.25">
      <c r="D29" s="43"/>
      <c r="E29" s="41"/>
      <c r="F29" s="43"/>
      <c r="H29" s="8"/>
      <c r="K29" s="9" t="s">
        <v>2</v>
      </c>
    </row>
    <row r="30" spans="1:11" x14ac:dyDescent="0.25">
      <c r="A30" s="230" t="s">
        <v>55</v>
      </c>
      <c r="B30" s="230"/>
      <c r="D30" s="43"/>
      <c r="E30" s="41"/>
      <c r="F30" s="43"/>
      <c r="H30" s="8"/>
      <c r="K30" s="9" t="s">
        <v>2</v>
      </c>
    </row>
    <row r="31" spans="1:11" x14ac:dyDescent="0.25">
      <c r="E31" s="41"/>
      <c r="H31" s="8"/>
      <c r="K31" s="9" t="s">
        <v>2</v>
      </c>
    </row>
    <row r="32" spans="1:11" x14ac:dyDescent="0.25">
      <c r="E32" s="41"/>
      <c r="H32" s="8"/>
      <c r="K32" s="9" t="s">
        <v>2</v>
      </c>
    </row>
    <row r="33" spans="5:11" x14ac:dyDescent="0.25">
      <c r="E33" s="41"/>
      <c r="H33" s="8"/>
      <c r="K33" s="9" t="s">
        <v>2</v>
      </c>
    </row>
    <row r="34" spans="5:11" x14ac:dyDescent="0.25">
      <c r="E34" s="41"/>
      <c r="H34" s="8"/>
      <c r="K34" s="9" t="s">
        <v>2</v>
      </c>
    </row>
    <row r="35" spans="5:11" x14ac:dyDescent="0.25">
      <c r="E35" s="41"/>
      <c r="H35" s="8"/>
      <c r="K35" s="9" t="s">
        <v>2</v>
      </c>
    </row>
    <row r="36" spans="5:11" x14ac:dyDescent="0.25">
      <c r="E36" s="41"/>
      <c r="H36" s="8"/>
      <c r="K36" s="9" t="s">
        <v>2</v>
      </c>
    </row>
    <row r="37" spans="5:11" x14ac:dyDescent="0.25">
      <c r="E37" s="41"/>
    </row>
    <row r="38" spans="5:11" x14ac:dyDescent="0.25">
      <c r="E38" s="41"/>
    </row>
    <row r="39" spans="5:11" x14ac:dyDescent="0.25">
      <c r="E39" s="41"/>
    </row>
    <row r="40" spans="5:11" x14ac:dyDescent="0.25">
      <c r="E40" s="41"/>
    </row>
    <row r="41" spans="5:11" x14ac:dyDescent="0.25">
      <c r="E41" s="41"/>
    </row>
    <row r="42" spans="5:11" x14ac:dyDescent="0.25">
      <c r="E42" s="41"/>
    </row>
  </sheetData>
  <mergeCells count="6">
    <mergeCell ref="A1:F1"/>
    <mergeCell ref="A3:F3"/>
    <mergeCell ref="A4:F4"/>
    <mergeCell ref="A5:F5"/>
    <mergeCell ref="A30:B30"/>
    <mergeCell ref="A2:F2"/>
  </mergeCells>
  <pageMargins left="0.86614173228346458" right="0.47244094488188981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193F9-977F-4357-9F02-FD907490EBF0}">
  <sheetPr codeName="Sheet105">
    <tabColor rgb="FFFFFF00"/>
    <pageSetUpPr fitToPage="1"/>
  </sheetPr>
  <dimension ref="A1:O28"/>
  <sheetViews>
    <sheetView view="pageBreakPreview" topLeftCell="A10" zoomScale="90" zoomScaleNormal="90" zoomScaleSheetLayoutView="90" workbookViewId="0">
      <selection activeCell="F19" sqref="F19"/>
    </sheetView>
  </sheetViews>
  <sheetFormatPr defaultColWidth="10.28515625" defaultRowHeight="19.5" x14ac:dyDescent="0.3"/>
  <cols>
    <col min="1" max="1" width="57.7109375" style="120" bestFit="1" customWidth="1"/>
    <col min="2" max="2" width="10.28515625" style="120"/>
    <col min="3" max="3" width="3" style="120" customWidth="1"/>
    <col min="4" max="4" width="21.85546875" style="120" customWidth="1"/>
    <col min="5" max="5" width="1" style="120" customWidth="1"/>
    <col min="6" max="6" width="21.85546875" style="120" customWidth="1"/>
    <col min="7" max="7" width="1" style="120" customWidth="1"/>
    <col min="8" max="8" width="21.85546875" style="120" customWidth="1"/>
    <col min="9" max="10" width="1" style="120" customWidth="1"/>
    <col min="11" max="11" width="21.85546875" style="120" customWidth="1"/>
    <col min="12" max="12" width="21.85546875" style="120" hidden="1" customWidth="1"/>
    <col min="13" max="13" width="1" style="120" customWidth="1"/>
    <col min="14" max="14" width="21.85546875" style="120" customWidth="1"/>
    <col min="15" max="15" width="14" style="120" customWidth="1"/>
    <col min="16" max="16384" width="10.28515625" style="120"/>
  </cols>
  <sheetData>
    <row r="1" spans="1:14" x14ac:dyDescent="0.3">
      <c r="A1" s="231">
        <v>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3">
      <c r="A2" s="232" t="s">
        <v>244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x14ac:dyDescent="0.3">
      <c r="A3" s="232" t="s">
        <v>82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x14ac:dyDescent="0.3">
      <c r="A4" s="232" t="s">
        <v>301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4" x14ac:dyDescent="0.3">
      <c r="A5" s="233" t="s">
        <v>1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14" x14ac:dyDescent="0.3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ht="28.9" customHeight="1" x14ac:dyDescent="0.3">
      <c r="B7" s="122" t="s">
        <v>4</v>
      </c>
      <c r="C7" s="122"/>
      <c r="D7" s="234" t="s">
        <v>51</v>
      </c>
      <c r="E7" s="234"/>
      <c r="F7" s="234"/>
      <c r="G7" s="234"/>
      <c r="H7" s="234"/>
      <c r="I7" s="234"/>
      <c r="J7" s="234"/>
      <c r="K7" s="234"/>
      <c r="L7" s="123" t="s">
        <v>83</v>
      </c>
      <c r="M7" s="124"/>
      <c r="N7" s="123" t="s">
        <v>84</v>
      </c>
    </row>
    <row r="8" spans="1:14" ht="43.5" customHeight="1" x14ac:dyDescent="0.3">
      <c r="B8" s="122"/>
      <c r="C8" s="122"/>
      <c r="D8" s="122" t="s">
        <v>85</v>
      </c>
      <c r="E8" s="122"/>
      <c r="F8" s="125" t="s">
        <v>86</v>
      </c>
      <c r="G8" s="124"/>
      <c r="H8" s="125" t="s">
        <v>87</v>
      </c>
      <c r="I8" s="124"/>
      <c r="J8" s="124"/>
      <c r="K8" s="125" t="s">
        <v>89</v>
      </c>
      <c r="L8" s="126" t="s">
        <v>50</v>
      </c>
      <c r="M8" s="124"/>
      <c r="N8" s="124" t="s">
        <v>90</v>
      </c>
    </row>
    <row r="9" spans="1:14" x14ac:dyDescent="0.3">
      <c r="A9" s="127" t="s">
        <v>95</v>
      </c>
      <c r="B9" s="128"/>
      <c r="C9" s="128"/>
      <c r="D9" s="129">
        <v>152360914.28999999</v>
      </c>
      <c r="E9" s="49"/>
      <c r="F9" s="130">
        <v>38384772.509999998</v>
      </c>
      <c r="G9" s="49"/>
      <c r="H9" s="130">
        <v>536588.21</v>
      </c>
      <c r="I9" s="49"/>
      <c r="J9" s="49"/>
      <c r="K9" s="130">
        <v>191282275.00999999</v>
      </c>
      <c r="L9" s="130">
        <v>0</v>
      </c>
      <c r="M9" s="49"/>
      <c r="N9" s="129">
        <v>191282275.00999999</v>
      </c>
    </row>
    <row r="10" spans="1:14" x14ac:dyDescent="0.3">
      <c r="A10" s="120" t="s">
        <v>91</v>
      </c>
      <c r="B10" s="128"/>
      <c r="C10" s="128"/>
      <c r="D10" s="131">
        <v>-1017782.23</v>
      </c>
      <c r="E10" s="50">
        <v>0</v>
      </c>
      <c r="F10" s="131">
        <v>-30791.64</v>
      </c>
      <c r="G10" s="50">
        <v>0</v>
      </c>
      <c r="H10" s="131">
        <v>0</v>
      </c>
      <c r="I10" s="50"/>
      <c r="J10" s="50"/>
      <c r="K10" s="131">
        <f>SUM(D10:I10)</f>
        <v>-1048573.87</v>
      </c>
      <c r="L10" s="131">
        <v>0</v>
      </c>
      <c r="M10" s="50"/>
      <c r="N10" s="131">
        <f>SUM(K10:L10)</f>
        <v>-1048573.87</v>
      </c>
    </row>
    <row r="11" spans="1:14" x14ac:dyDescent="0.3">
      <c r="A11" s="120" t="s">
        <v>92</v>
      </c>
      <c r="B11" s="132"/>
      <c r="C11" s="132"/>
      <c r="D11" s="52">
        <v>0</v>
      </c>
      <c r="E11" s="50">
        <v>0</v>
      </c>
      <c r="F11" s="52">
        <v>0</v>
      </c>
      <c r="G11" s="50">
        <v>0</v>
      </c>
      <c r="H11" s="52">
        <v>0</v>
      </c>
      <c r="I11" s="50"/>
      <c r="J11" s="50"/>
      <c r="K11" s="52">
        <f>SUM(D11:I11)</f>
        <v>0</v>
      </c>
      <c r="L11" s="52">
        <v>0</v>
      </c>
      <c r="M11" s="50"/>
      <c r="N11" s="52">
        <f>SUM(K11:L11)</f>
        <v>0</v>
      </c>
    </row>
    <row r="12" spans="1:14" x14ac:dyDescent="0.3">
      <c r="A12" s="133" t="s">
        <v>96</v>
      </c>
      <c r="B12" s="122"/>
      <c r="C12" s="122"/>
      <c r="D12" s="130">
        <f>SUM(D9:D11)</f>
        <v>151343132.06</v>
      </c>
      <c r="E12" s="49"/>
      <c r="F12" s="130">
        <f>SUM(F9:F11)</f>
        <v>38353980.869999997</v>
      </c>
      <c r="G12" s="49"/>
      <c r="H12" s="130">
        <f>SUM(H9:H11)</f>
        <v>536588.21</v>
      </c>
      <c r="I12" s="49"/>
      <c r="J12" s="49"/>
      <c r="K12" s="130">
        <f>SUM(D12:I12)</f>
        <v>190233701.14000002</v>
      </c>
      <c r="L12" s="130">
        <v>0</v>
      </c>
      <c r="M12" s="49"/>
      <c r="N12" s="130">
        <f>SUM(K12:L12)</f>
        <v>190233701.14000002</v>
      </c>
    </row>
    <row r="13" spans="1:14" x14ac:dyDescent="0.3">
      <c r="A13" s="133" t="s">
        <v>97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x14ac:dyDescent="0.3">
      <c r="A14" s="120" t="s">
        <v>93</v>
      </c>
      <c r="B14" s="132"/>
      <c r="C14" s="132"/>
      <c r="D14" s="131">
        <v>-494334.45</v>
      </c>
      <c r="E14" s="50">
        <v>0</v>
      </c>
      <c r="F14" s="131">
        <v>635.62</v>
      </c>
      <c r="G14" s="50">
        <v>0</v>
      </c>
      <c r="H14" s="131">
        <v>0.1</v>
      </c>
      <c r="I14" s="50"/>
      <c r="J14" s="50"/>
      <c r="K14" s="131">
        <f>SUM(D14:I14)</f>
        <v>-493698.73000000004</v>
      </c>
      <c r="L14" s="131">
        <v>0</v>
      </c>
      <c r="M14" s="50"/>
      <c r="N14" s="131">
        <f>SUM(K14:L14)</f>
        <v>-493698.73000000004</v>
      </c>
    </row>
    <row r="15" spans="1:14" x14ac:dyDescent="0.3">
      <c r="A15" s="120" t="s">
        <v>94</v>
      </c>
      <c r="B15" s="132"/>
      <c r="C15" s="132"/>
      <c r="D15" s="52">
        <v>9566432.1799999997</v>
      </c>
      <c r="E15" s="50">
        <v>0</v>
      </c>
      <c r="F15" s="52">
        <v>1688193.91</v>
      </c>
      <c r="G15" s="50">
        <v>0</v>
      </c>
      <c r="H15" s="52">
        <v>318950.88</v>
      </c>
      <c r="I15" s="50"/>
      <c r="J15" s="50"/>
      <c r="K15" s="52">
        <v>11573576.970000001</v>
      </c>
      <c r="L15" s="52">
        <v>0</v>
      </c>
      <c r="M15" s="50"/>
      <c r="N15" s="52">
        <f>SUM(K15:L15)</f>
        <v>11573576.970000001</v>
      </c>
    </row>
    <row r="16" spans="1:14" ht="20.25" thickBot="1" x14ac:dyDescent="0.35">
      <c r="A16" s="127" t="s">
        <v>98</v>
      </c>
      <c r="B16" s="128"/>
      <c r="C16" s="128"/>
      <c r="D16" s="134">
        <f>SUM(D12:D15)</f>
        <v>160415229.79000002</v>
      </c>
      <c r="E16" s="49"/>
      <c r="F16" s="135">
        <f>SUM(F12:F15)</f>
        <v>40042810.399999991</v>
      </c>
      <c r="G16" s="136"/>
      <c r="H16" s="135">
        <f>SUM(H12:H15)</f>
        <v>855539.19</v>
      </c>
      <c r="I16" s="136"/>
      <c r="J16" s="136"/>
      <c r="K16" s="135">
        <f>SUM(K12:K15)</f>
        <v>201313579.38000003</v>
      </c>
      <c r="L16" s="135">
        <f>SUM(L12:L15)</f>
        <v>0</v>
      </c>
      <c r="M16" s="136"/>
      <c r="N16" s="135">
        <f>SUM(N12:N15)</f>
        <v>201313579.38000003</v>
      </c>
    </row>
    <row r="17" spans="1:15" ht="18" customHeight="1" thickTop="1" x14ac:dyDescent="0.3">
      <c r="B17" s="128"/>
      <c r="C17" s="128"/>
      <c r="D17" s="128"/>
      <c r="E17" s="128"/>
      <c r="F17" s="128"/>
      <c r="G17" s="128"/>
      <c r="H17" s="128"/>
      <c r="I17" s="128"/>
      <c r="J17" s="128"/>
      <c r="K17" s="137"/>
      <c r="L17" s="128"/>
      <c r="M17" s="128"/>
      <c r="N17" s="128"/>
    </row>
    <row r="18" spans="1:15" x14ac:dyDescent="0.3">
      <c r="A18" s="127" t="s">
        <v>302</v>
      </c>
      <c r="B18" s="128"/>
      <c r="C18" s="128"/>
      <c r="D18" s="130">
        <v>160415229.78999999</v>
      </c>
      <c r="E18" s="49"/>
      <c r="F18" s="130">
        <f>+F16</f>
        <v>40042810.399999991</v>
      </c>
      <c r="G18" s="49"/>
      <c r="H18" s="130">
        <f>+H16</f>
        <v>855539.19</v>
      </c>
      <c r="I18" s="49"/>
      <c r="J18" s="49"/>
      <c r="K18" s="130">
        <f>+K16</f>
        <v>201313579.38000003</v>
      </c>
      <c r="L18" s="130"/>
      <c r="M18" s="49"/>
      <c r="N18" s="130">
        <f>+N21-N20-N19</f>
        <v>201313579.38</v>
      </c>
    </row>
    <row r="19" spans="1:15" x14ac:dyDescent="0.3">
      <c r="A19" s="120" t="s">
        <v>91</v>
      </c>
      <c r="B19" s="132">
        <v>17</v>
      </c>
      <c r="C19" s="128"/>
      <c r="D19" s="131">
        <v>-1013788.56</v>
      </c>
      <c r="E19" s="50">
        <v>0</v>
      </c>
      <c r="F19" s="131">
        <v>-17050</v>
      </c>
      <c r="G19" s="50">
        <v>0</v>
      </c>
      <c r="H19" s="131">
        <v>0</v>
      </c>
      <c r="I19" s="50"/>
      <c r="J19" s="50"/>
      <c r="K19" s="131">
        <f>SUM(D19:I19)</f>
        <v>-1030838.56</v>
      </c>
      <c r="L19" s="131">
        <v>0</v>
      </c>
      <c r="M19" s="50"/>
      <c r="N19" s="131">
        <f>SUM(K19:L19)</f>
        <v>-1030838.56</v>
      </c>
    </row>
    <row r="20" spans="1:15" x14ac:dyDescent="0.3">
      <c r="A20" s="120" t="s">
        <v>92</v>
      </c>
      <c r="B20" s="132"/>
      <c r="C20" s="132"/>
      <c r="D20" s="52"/>
      <c r="E20" s="50">
        <v>0</v>
      </c>
      <c r="F20" s="52"/>
      <c r="G20" s="50">
        <v>0</v>
      </c>
      <c r="H20" s="52">
        <v>0</v>
      </c>
      <c r="I20" s="50"/>
      <c r="J20" s="50"/>
      <c r="K20" s="52">
        <f>SUM(D20:I20)</f>
        <v>0</v>
      </c>
      <c r="L20" s="52">
        <v>0</v>
      </c>
      <c r="M20" s="50"/>
      <c r="N20" s="52">
        <f>SUM(K20:L20)</f>
        <v>0</v>
      </c>
    </row>
    <row r="21" spans="1:15" x14ac:dyDescent="0.3">
      <c r="A21" s="133" t="s">
        <v>303</v>
      </c>
      <c r="B21" s="122"/>
      <c r="C21" s="122"/>
      <c r="D21" s="130">
        <f>SUM(D18:D20)</f>
        <v>159401441.22999999</v>
      </c>
      <c r="E21" s="49"/>
      <c r="F21" s="130">
        <f>SUM(F18:F20)</f>
        <v>40025760.399999991</v>
      </c>
      <c r="G21" s="49"/>
      <c r="H21" s="130">
        <f>SUM(H18:H20)</f>
        <v>855539.19</v>
      </c>
      <c r="I21" s="49"/>
      <c r="J21" s="49"/>
      <c r="K21" s="130">
        <f>SUM(D21:I21)</f>
        <v>200282740.81999999</v>
      </c>
      <c r="L21" s="130"/>
      <c r="M21" s="49"/>
      <c r="N21" s="130">
        <f>SUM(K21:L21)</f>
        <v>200282740.81999999</v>
      </c>
    </row>
    <row r="22" spans="1:15" x14ac:dyDescent="0.3">
      <c r="A22" s="133" t="s">
        <v>304</v>
      </c>
      <c r="B22" s="122"/>
      <c r="C22" s="122"/>
      <c r="D22" s="138"/>
      <c r="E22" s="51"/>
      <c r="F22" s="138"/>
      <c r="G22" s="51"/>
      <c r="H22" s="138"/>
      <c r="I22" s="51"/>
      <c r="J22" s="51"/>
      <c r="K22" s="138"/>
      <c r="L22" s="138"/>
      <c r="M22" s="51"/>
      <c r="N22" s="138"/>
    </row>
    <row r="23" spans="1:15" x14ac:dyDescent="0.3">
      <c r="A23" s="120" t="s">
        <v>93</v>
      </c>
      <c r="B23" s="132"/>
      <c r="C23" s="132"/>
      <c r="D23" s="131">
        <v>28408</v>
      </c>
      <c r="E23" s="50">
        <v>0</v>
      </c>
      <c r="F23" s="131">
        <v>0</v>
      </c>
      <c r="G23" s="50">
        <v>0</v>
      </c>
      <c r="H23" s="131">
        <v>0</v>
      </c>
      <c r="I23" s="50"/>
      <c r="J23" s="50"/>
      <c r="K23" s="131">
        <f>SUM(D23:I23)</f>
        <v>28408</v>
      </c>
      <c r="L23" s="131">
        <v>0</v>
      </c>
      <c r="M23" s="50"/>
      <c r="N23" s="131">
        <f>SUM(K23:L23)</f>
        <v>28408</v>
      </c>
    </row>
    <row r="24" spans="1:15" x14ac:dyDescent="0.3">
      <c r="A24" s="120" t="s">
        <v>94</v>
      </c>
      <c r="B24" s="132"/>
      <c r="C24" s="132"/>
      <c r="D24" s="52">
        <v>4620070.0199999996</v>
      </c>
      <c r="E24" s="50">
        <v>0</v>
      </c>
      <c r="F24" s="52">
        <v>815306.47</v>
      </c>
      <c r="G24" s="50">
        <v>0</v>
      </c>
      <c r="H24" s="52">
        <v>-31497.4</v>
      </c>
      <c r="I24" s="50"/>
      <c r="J24" s="50"/>
      <c r="K24" s="52">
        <f>SUM(D24:H24)</f>
        <v>5403879.0899999989</v>
      </c>
      <c r="L24" s="52">
        <v>0</v>
      </c>
      <c r="M24" s="50"/>
      <c r="N24" s="52">
        <f>SUM(K24:L24)</f>
        <v>5403879.0899999989</v>
      </c>
      <c r="O24" s="140">
        <f>+N24-งบแสดงผลการดำเนินงานทางการเงิน!D28</f>
        <v>2.514570951461792E-8</v>
      </c>
    </row>
    <row r="25" spans="1:15" ht="20.25" thickBot="1" x14ac:dyDescent="0.35">
      <c r="A25" s="127" t="s">
        <v>305</v>
      </c>
      <c r="B25" s="128"/>
      <c r="C25" s="128"/>
      <c r="D25" s="134">
        <f>SUM(D21:D24)</f>
        <v>164049919.25</v>
      </c>
      <c r="E25" s="49"/>
      <c r="F25" s="134">
        <f>SUM(F21:F24)</f>
        <v>40841066.86999999</v>
      </c>
      <c r="G25" s="49"/>
      <c r="H25" s="134">
        <f>SUM(H21:H24)</f>
        <v>824041.78999999992</v>
      </c>
      <c r="I25" s="49"/>
      <c r="J25" s="49"/>
      <c r="K25" s="134">
        <f>SUM(K21:K24)</f>
        <v>205715027.91</v>
      </c>
      <c r="L25" s="134">
        <v>0</v>
      </c>
      <c r="M25" s="49"/>
      <c r="N25" s="134">
        <f>SUM(K25:L25)</f>
        <v>205715027.91</v>
      </c>
      <c r="O25" s="140">
        <f>+N25-งบแสดงฐานะการเงิน!I51</f>
        <v>0</v>
      </c>
    </row>
    <row r="26" spans="1:15" ht="17.25" customHeight="1" thickTop="1" x14ac:dyDescent="0.3"/>
    <row r="27" spans="1:15" x14ac:dyDescent="0.3">
      <c r="A27" s="127" t="s">
        <v>55</v>
      </c>
      <c r="D27" s="139"/>
      <c r="E27" s="139"/>
      <c r="F27" s="139"/>
      <c r="G27" s="139"/>
      <c r="H27" s="139"/>
      <c r="I27" s="139"/>
      <c r="J27" s="139"/>
    </row>
    <row r="28" spans="1:15" x14ac:dyDescent="0.3">
      <c r="A28" s="127"/>
      <c r="D28" s="139"/>
      <c r="E28" s="139"/>
      <c r="F28" s="139"/>
      <c r="G28" s="139"/>
      <c r="H28" s="139"/>
      <c r="I28" s="139"/>
      <c r="J28" s="139"/>
    </row>
  </sheetData>
  <mergeCells count="6">
    <mergeCell ref="A1:N1"/>
    <mergeCell ref="A4:N4"/>
    <mergeCell ref="A5:N5"/>
    <mergeCell ref="D7:K7"/>
    <mergeCell ref="A3:N3"/>
    <mergeCell ref="A2:N2"/>
  </mergeCells>
  <pageMargins left="0.19685039370078741" right="0.39370078740157483" top="0.74803149606299213" bottom="0.39370078740157483" header="0.31496062992125984" footer="0.19685039370078741"/>
  <pageSetup paperSize="9" scale="8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7DDC3-38B8-4D85-A7B1-C20307755295}">
  <dimension ref="A1:I35"/>
  <sheetViews>
    <sheetView workbookViewId="0">
      <selection activeCell="E15" sqref="E15"/>
    </sheetView>
  </sheetViews>
  <sheetFormatPr defaultRowHeight="18.75" x14ac:dyDescent="0.3"/>
  <cols>
    <col min="1" max="1" width="27.140625" style="150" customWidth="1"/>
    <col min="2" max="2" width="7.140625" style="150" customWidth="1"/>
    <col min="3" max="3" width="14.42578125" style="150" customWidth="1"/>
    <col min="4" max="4" width="45.7109375" style="150" hidden="1" customWidth="1"/>
    <col min="5" max="5" width="17.7109375" style="150" customWidth="1"/>
    <col min="6" max="6" width="1.28515625" style="150" customWidth="1"/>
    <col min="7" max="7" width="17.7109375" style="150" customWidth="1"/>
    <col min="8" max="8" width="1.28515625" style="150" customWidth="1"/>
    <col min="9" max="9" width="17.7109375" style="150" customWidth="1"/>
    <col min="10" max="256" width="9.140625" style="150"/>
    <col min="257" max="257" width="3.140625" style="150" customWidth="1"/>
    <col min="258" max="258" width="7.140625" style="150" customWidth="1"/>
    <col min="259" max="259" width="3" style="150" customWidth="1"/>
    <col min="260" max="260" width="45.7109375" style="150" customWidth="1"/>
    <col min="261" max="261" width="17.7109375" style="150" customWidth="1"/>
    <col min="262" max="262" width="1.28515625" style="150" customWidth="1"/>
    <col min="263" max="263" width="17.7109375" style="150" customWidth="1"/>
    <col min="264" max="512" width="9.140625" style="150"/>
    <col min="513" max="513" width="3.140625" style="150" customWidth="1"/>
    <col min="514" max="514" width="7.140625" style="150" customWidth="1"/>
    <col min="515" max="515" width="3" style="150" customWidth="1"/>
    <col min="516" max="516" width="45.7109375" style="150" customWidth="1"/>
    <col min="517" max="517" width="17.7109375" style="150" customWidth="1"/>
    <col min="518" max="518" width="1.28515625" style="150" customWidth="1"/>
    <col min="519" max="519" width="17.7109375" style="150" customWidth="1"/>
    <col min="520" max="768" width="9.140625" style="150"/>
    <col min="769" max="769" width="3.140625" style="150" customWidth="1"/>
    <col min="770" max="770" width="7.140625" style="150" customWidth="1"/>
    <col min="771" max="771" width="3" style="150" customWidth="1"/>
    <col min="772" max="772" width="45.7109375" style="150" customWidth="1"/>
    <col min="773" max="773" width="17.7109375" style="150" customWidth="1"/>
    <col min="774" max="774" width="1.28515625" style="150" customWidth="1"/>
    <col min="775" max="775" width="17.7109375" style="150" customWidth="1"/>
    <col min="776" max="1024" width="9.140625" style="150"/>
    <col min="1025" max="1025" width="3.140625" style="150" customWidth="1"/>
    <col min="1026" max="1026" width="7.140625" style="150" customWidth="1"/>
    <col min="1027" max="1027" width="3" style="150" customWidth="1"/>
    <col min="1028" max="1028" width="45.7109375" style="150" customWidth="1"/>
    <col min="1029" max="1029" width="17.7109375" style="150" customWidth="1"/>
    <col min="1030" max="1030" width="1.28515625" style="150" customWidth="1"/>
    <col min="1031" max="1031" width="17.7109375" style="150" customWidth="1"/>
    <col min="1032" max="1280" width="9.140625" style="150"/>
    <col min="1281" max="1281" width="3.140625" style="150" customWidth="1"/>
    <col min="1282" max="1282" width="7.140625" style="150" customWidth="1"/>
    <col min="1283" max="1283" width="3" style="150" customWidth="1"/>
    <col min="1284" max="1284" width="45.7109375" style="150" customWidth="1"/>
    <col min="1285" max="1285" width="17.7109375" style="150" customWidth="1"/>
    <col min="1286" max="1286" width="1.28515625" style="150" customWidth="1"/>
    <col min="1287" max="1287" width="17.7109375" style="150" customWidth="1"/>
    <col min="1288" max="1536" width="9.140625" style="150"/>
    <col min="1537" max="1537" width="3.140625" style="150" customWidth="1"/>
    <col min="1538" max="1538" width="7.140625" style="150" customWidth="1"/>
    <col min="1539" max="1539" width="3" style="150" customWidth="1"/>
    <col min="1540" max="1540" width="45.7109375" style="150" customWidth="1"/>
    <col min="1541" max="1541" width="17.7109375" style="150" customWidth="1"/>
    <col min="1542" max="1542" width="1.28515625" style="150" customWidth="1"/>
    <col min="1543" max="1543" width="17.7109375" style="150" customWidth="1"/>
    <col min="1544" max="1792" width="9.140625" style="150"/>
    <col min="1793" max="1793" width="3.140625" style="150" customWidth="1"/>
    <col min="1794" max="1794" width="7.140625" style="150" customWidth="1"/>
    <col min="1795" max="1795" width="3" style="150" customWidth="1"/>
    <col min="1796" max="1796" width="45.7109375" style="150" customWidth="1"/>
    <col min="1797" max="1797" width="17.7109375" style="150" customWidth="1"/>
    <col min="1798" max="1798" width="1.28515625" style="150" customWidth="1"/>
    <col min="1799" max="1799" width="17.7109375" style="150" customWidth="1"/>
    <col min="1800" max="2048" width="9.140625" style="150"/>
    <col min="2049" max="2049" width="3.140625" style="150" customWidth="1"/>
    <col min="2050" max="2050" width="7.140625" style="150" customWidth="1"/>
    <col min="2051" max="2051" width="3" style="150" customWidth="1"/>
    <col min="2052" max="2052" width="45.7109375" style="150" customWidth="1"/>
    <col min="2053" max="2053" width="17.7109375" style="150" customWidth="1"/>
    <col min="2054" max="2054" width="1.28515625" style="150" customWidth="1"/>
    <col min="2055" max="2055" width="17.7109375" style="150" customWidth="1"/>
    <col min="2056" max="2304" width="9.140625" style="150"/>
    <col min="2305" max="2305" width="3.140625" style="150" customWidth="1"/>
    <col min="2306" max="2306" width="7.140625" style="150" customWidth="1"/>
    <col min="2307" max="2307" width="3" style="150" customWidth="1"/>
    <col min="2308" max="2308" width="45.7109375" style="150" customWidth="1"/>
    <col min="2309" max="2309" width="17.7109375" style="150" customWidth="1"/>
    <col min="2310" max="2310" width="1.28515625" style="150" customWidth="1"/>
    <col min="2311" max="2311" width="17.7109375" style="150" customWidth="1"/>
    <col min="2312" max="2560" width="9.140625" style="150"/>
    <col min="2561" max="2561" width="3.140625" style="150" customWidth="1"/>
    <col min="2562" max="2562" width="7.140625" style="150" customWidth="1"/>
    <col min="2563" max="2563" width="3" style="150" customWidth="1"/>
    <col min="2564" max="2564" width="45.7109375" style="150" customWidth="1"/>
    <col min="2565" max="2565" width="17.7109375" style="150" customWidth="1"/>
    <col min="2566" max="2566" width="1.28515625" style="150" customWidth="1"/>
    <col min="2567" max="2567" width="17.7109375" style="150" customWidth="1"/>
    <col min="2568" max="2816" width="9.140625" style="150"/>
    <col min="2817" max="2817" width="3.140625" style="150" customWidth="1"/>
    <col min="2818" max="2818" width="7.140625" style="150" customWidth="1"/>
    <col min="2819" max="2819" width="3" style="150" customWidth="1"/>
    <col min="2820" max="2820" width="45.7109375" style="150" customWidth="1"/>
    <col min="2821" max="2821" width="17.7109375" style="150" customWidth="1"/>
    <col min="2822" max="2822" width="1.28515625" style="150" customWidth="1"/>
    <col min="2823" max="2823" width="17.7109375" style="150" customWidth="1"/>
    <col min="2824" max="3072" width="9.140625" style="150"/>
    <col min="3073" max="3073" width="3.140625" style="150" customWidth="1"/>
    <col min="3074" max="3074" width="7.140625" style="150" customWidth="1"/>
    <col min="3075" max="3075" width="3" style="150" customWidth="1"/>
    <col min="3076" max="3076" width="45.7109375" style="150" customWidth="1"/>
    <col min="3077" max="3077" width="17.7109375" style="150" customWidth="1"/>
    <col min="3078" max="3078" width="1.28515625" style="150" customWidth="1"/>
    <col min="3079" max="3079" width="17.7109375" style="150" customWidth="1"/>
    <col min="3080" max="3328" width="9.140625" style="150"/>
    <col min="3329" max="3329" width="3.140625" style="150" customWidth="1"/>
    <col min="3330" max="3330" width="7.140625" style="150" customWidth="1"/>
    <col min="3331" max="3331" width="3" style="150" customWidth="1"/>
    <col min="3332" max="3332" width="45.7109375" style="150" customWidth="1"/>
    <col min="3333" max="3333" width="17.7109375" style="150" customWidth="1"/>
    <col min="3334" max="3334" width="1.28515625" style="150" customWidth="1"/>
    <col min="3335" max="3335" width="17.7109375" style="150" customWidth="1"/>
    <col min="3336" max="3584" width="9.140625" style="150"/>
    <col min="3585" max="3585" width="3.140625" style="150" customWidth="1"/>
    <col min="3586" max="3586" width="7.140625" style="150" customWidth="1"/>
    <col min="3587" max="3587" width="3" style="150" customWidth="1"/>
    <col min="3588" max="3588" width="45.7109375" style="150" customWidth="1"/>
    <col min="3589" max="3589" width="17.7109375" style="150" customWidth="1"/>
    <col min="3590" max="3590" width="1.28515625" style="150" customWidth="1"/>
    <col min="3591" max="3591" width="17.7109375" style="150" customWidth="1"/>
    <col min="3592" max="3840" width="9.140625" style="150"/>
    <col min="3841" max="3841" width="3.140625" style="150" customWidth="1"/>
    <col min="3842" max="3842" width="7.140625" style="150" customWidth="1"/>
    <col min="3843" max="3843" width="3" style="150" customWidth="1"/>
    <col min="3844" max="3844" width="45.7109375" style="150" customWidth="1"/>
    <col min="3845" max="3845" width="17.7109375" style="150" customWidth="1"/>
    <col min="3846" max="3846" width="1.28515625" style="150" customWidth="1"/>
    <col min="3847" max="3847" width="17.7109375" style="150" customWidth="1"/>
    <col min="3848" max="4096" width="9.140625" style="150"/>
    <col min="4097" max="4097" width="3.140625" style="150" customWidth="1"/>
    <col min="4098" max="4098" width="7.140625" style="150" customWidth="1"/>
    <col min="4099" max="4099" width="3" style="150" customWidth="1"/>
    <col min="4100" max="4100" width="45.7109375" style="150" customWidth="1"/>
    <col min="4101" max="4101" width="17.7109375" style="150" customWidth="1"/>
    <col min="4102" max="4102" width="1.28515625" style="150" customWidth="1"/>
    <col min="4103" max="4103" width="17.7109375" style="150" customWidth="1"/>
    <col min="4104" max="4352" width="9.140625" style="150"/>
    <col min="4353" max="4353" width="3.140625" style="150" customWidth="1"/>
    <col min="4354" max="4354" width="7.140625" style="150" customWidth="1"/>
    <col min="4355" max="4355" width="3" style="150" customWidth="1"/>
    <col min="4356" max="4356" width="45.7109375" style="150" customWidth="1"/>
    <col min="4357" max="4357" width="17.7109375" style="150" customWidth="1"/>
    <col min="4358" max="4358" width="1.28515625" style="150" customWidth="1"/>
    <col min="4359" max="4359" width="17.7109375" style="150" customWidth="1"/>
    <col min="4360" max="4608" width="9.140625" style="150"/>
    <col min="4609" max="4609" width="3.140625" style="150" customWidth="1"/>
    <col min="4610" max="4610" width="7.140625" style="150" customWidth="1"/>
    <col min="4611" max="4611" width="3" style="150" customWidth="1"/>
    <col min="4612" max="4612" width="45.7109375" style="150" customWidth="1"/>
    <col min="4613" max="4613" width="17.7109375" style="150" customWidth="1"/>
    <col min="4614" max="4614" width="1.28515625" style="150" customWidth="1"/>
    <col min="4615" max="4615" width="17.7109375" style="150" customWidth="1"/>
    <col min="4616" max="4864" width="9.140625" style="150"/>
    <col min="4865" max="4865" width="3.140625" style="150" customWidth="1"/>
    <col min="4866" max="4866" width="7.140625" style="150" customWidth="1"/>
    <col min="4867" max="4867" width="3" style="150" customWidth="1"/>
    <col min="4868" max="4868" width="45.7109375" style="150" customWidth="1"/>
    <col min="4869" max="4869" width="17.7109375" style="150" customWidth="1"/>
    <col min="4870" max="4870" width="1.28515625" style="150" customWidth="1"/>
    <col min="4871" max="4871" width="17.7109375" style="150" customWidth="1"/>
    <col min="4872" max="5120" width="9.140625" style="150"/>
    <col min="5121" max="5121" width="3.140625" style="150" customWidth="1"/>
    <col min="5122" max="5122" width="7.140625" style="150" customWidth="1"/>
    <col min="5123" max="5123" width="3" style="150" customWidth="1"/>
    <col min="5124" max="5124" width="45.7109375" style="150" customWidth="1"/>
    <col min="5125" max="5125" width="17.7109375" style="150" customWidth="1"/>
    <col min="5126" max="5126" width="1.28515625" style="150" customWidth="1"/>
    <col min="5127" max="5127" width="17.7109375" style="150" customWidth="1"/>
    <col min="5128" max="5376" width="9.140625" style="150"/>
    <col min="5377" max="5377" width="3.140625" style="150" customWidth="1"/>
    <col min="5378" max="5378" width="7.140625" style="150" customWidth="1"/>
    <col min="5379" max="5379" width="3" style="150" customWidth="1"/>
    <col min="5380" max="5380" width="45.7109375" style="150" customWidth="1"/>
    <col min="5381" max="5381" width="17.7109375" style="150" customWidth="1"/>
    <col min="5382" max="5382" width="1.28515625" style="150" customWidth="1"/>
    <col min="5383" max="5383" width="17.7109375" style="150" customWidth="1"/>
    <col min="5384" max="5632" width="9.140625" style="150"/>
    <col min="5633" max="5633" width="3.140625" style="150" customWidth="1"/>
    <col min="5634" max="5634" width="7.140625" style="150" customWidth="1"/>
    <col min="5635" max="5635" width="3" style="150" customWidth="1"/>
    <col min="5636" max="5636" width="45.7109375" style="150" customWidth="1"/>
    <col min="5637" max="5637" width="17.7109375" style="150" customWidth="1"/>
    <col min="5638" max="5638" width="1.28515625" style="150" customWidth="1"/>
    <col min="5639" max="5639" width="17.7109375" style="150" customWidth="1"/>
    <col min="5640" max="5888" width="9.140625" style="150"/>
    <col min="5889" max="5889" width="3.140625" style="150" customWidth="1"/>
    <col min="5890" max="5890" width="7.140625" style="150" customWidth="1"/>
    <col min="5891" max="5891" width="3" style="150" customWidth="1"/>
    <col min="5892" max="5892" width="45.7109375" style="150" customWidth="1"/>
    <col min="5893" max="5893" width="17.7109375" style="150" customWidth="1"/>
    <col min="5894" max="5894" width="1.28515625" style="150" customWidth="1"/>
    <col min="5895" max="5895" width="17.7109375" style="150" customWidth="1"/>
    <col min="5896" max="6144" width="9.140625" style="150"/>
    <col min="6145" max="6145" width="3.140625" style="150" customWidth="1"/>
    <col min="6146" max="6146" width="7.140625" style="150" customWidth="1"/>
    <col min="6147" max="6147" width="3" style="150" customWidth="1"/>
    <col min="6148" max="6148" width="45.7109375" style="150" customWidth="1"/>
    <col min="6149" max="6149" width="17.7109375" style="150" customWidth="1"/>
    <col min="6150" max="6150" width="1.28515625" style="150" customWidth="1"/>
    <col min="6151" max="6151" width="17.7109375" style="150" customWidth="1"/>
    <col min="6152" max="6400" width="9.140625" style="150"/>
    <col min="6401" max="6401" width="3.140625" style="150" customWidth="1"/>
    <col min="6402" max="6402" width="7.140625" style="150" customWidth="1"/>
    <col min="6403" max="6403" width="3" style="150" customWidth="1"/>
    <col min="6404" max="6404" width="45.7109375" style="150" customWidth="1"/>
    <col min="6405" max="6405" width="17.7109375" style="150" customWidth="1"/>
    <col min="6406" max="6406" width="1.28515625" style="150" customWidth="1"/>
    <col min="6407" max="6407" width="17.7109375" style="150" customWidth="1"/>
    <col min="6408" max="6656" width="9.140625" style="150"/>
    <col min="6657" max="6657" width="3.140625" style="150" customWidth="1"/>
    <col min="6658" max="6658" width="7.140625" style="150" customWidth="1"/>
    <col min="6659" max="6659" width="3" style="150" customWidth="1"/>
    <col min="6660" max="6660" width="45.7109375" style="150" customWidth="1"/>
    <col min="6661" max="6661" width="17.7109375" style="150" customWidth="1"/>
    <col min="6662" max="6662" width="1.28515625" style="150" customWidth="1"/>
    <col min="6663" max="6663" width="17.7109375" style="150" customWidth="1"/>
    <col min="6664" max="6912" width="9.140625" style="150"/>
    <col min="6913" max="6913" width="3.140625" style="150" customWidth="1"/>
    <col min="6914" max="6914" width="7.140625" style="150" customWidth="1"/>
    <col min="6915" max="6915" width="3" style="150" customWidth="1"/>
    <col min="6916" max="6916" width="45.7109375" style="150" customWidth="1"/>
    <col min="6917" max="6917" width="17.7109375" style="150" customWidth="1"/>
    <col min="6918" max="6918" width="1.28515625" style="150" customWidth="1"/>
    <col min="6919" max="6919" width="17.7109375" style="150" customWidth="1"/>
    <col min="6920" max="7168" width="9.140625" style="150"/>
    <col min="7169" max="7169" width="3.140625" style="150" customWidth="1"/>
    <col min="7170" max="7170" width="7.140625" style="150" customWidth="1"/>
    <col min="7171" max="7171" width="3" style="150" customWidth="1"/>
    <col min="7172" max="7172" width="45.7109375" style="150" customWidth="1"/>
    <col min="7173" max="7173" width="17.7109375" style="150" customWidth="1"/>
    <col min="7174" max="7174" width="1.28515625" style="150" customWidth="1"/>
    <col min="7175" max="7175" width="17.7109375" style="150" customWidth="1"/>
    <col min="7176" max="7424" width="9.140625" style="150"/>
    <col min="7425" max="7425" width="3.140625" style="150" customWidth="1"/>
    <col min="7426" max="7426" width="7.140625" style="150" customWidth="1"/>
    <col min="7427" max="7427" width="3" style="150" customWidth="1"/>
    <col min="7428" max="7428" width="45.7109375" style="150" customWidth="1"/>
    <col min="7429" max="7429" width="17.7109375" style="150" customWidth="1"/>
    <col min="7430" max="7430" width="1.28515625" style="150" customWidth="1"/>
    <col min="7431" max="7431" width="17.7109375" style="150" customWidth="1"/>
    <col min="7432" max="7680" width="9.140625" style="150"/>
    <col min="7681" max="7681" width="3.140625" style="150" customWidth="1"/>
    <col min="7682" max="7682" width="7.140625" style="150" customWidth="1"/>
    <col min="7683" max="7683" width="3" style="150" customWidth="1"/>
    <col min="7684" max="7684" width="45.7109375" style="150" customWidth="1"/>
    <col min="7685" max="7685" width="17.7109375" style="150" customWidth="1"/>
    <col min="7686" max="7686" width="1.28515625" style="150" customWidth="1"/>
    <col min="7687" max="7687" width="17.7109375" style="150" customWidth="1"/>
    <col min="7688" max="7936" width="9.140625" style="150"/>
    <col min="7937" max="7937" width="3.140625" style="150" customWidth="1"/>
    <col min="7938" max="7938" width="7.140625" style="150" customWidth="1"/>
    <col min="7939" max="7939" width="3" style="150" customWidth="1"/>
    <col min="7940" max="7940" width="45.7109375" style="150" customWidth="1"/>
    <col min="7941" max="7941" width="17.7109375" style="150" customWidth="1"/>
    <col min="7942" max="7942" width="1.28515625" style="150" customWidth="1"/>
    <col min="7943" max="7943" width="17.7109375" style="150" customWidth="1"/>
    <col min="7944" max="8192" width="9.140625" style="150"/>
    <col min="8193" max="8193" width="3.140625" style="150" customWidth="1"/>
    <col min="8194" max="8194" width="7.140625" style="150" customWidth="1"/>
    <col min="8195" max="8195" width="3" style="150" customWidth="1"/>
    <col min="8196" max="8196" width="45.7109375" style="150" customWidth="1"/>
    <col min="8197" max="8197" width="17.7109375" style="150" customWidth="1"/>
    <col min="8198" max="8198" width="1.28515625" style="150" customWidth="1"/>
    <col min="8199" max="8199" width="17.7109375" style="150" customWidth="1"/>
    <col min="8200" max="8448" width="9.140625" style="150"/>
    <col min="8449" max="8449" width="3.140625" style="150" customWidth="1"/>
    <col min="8450" max="8450" width="7.140625" style="150" customWidth="1"/>
    <col min="8451" max="8451" width="3" style="150" customWidth="1"/>
    <col min="8452" max="8452" width="45.7109375" style="150" customWidth="1"/>
    <col min="8453" max="8453" width="17.7109375" style="150" customWidth="1"/>
    <col min="8454" max="8454" width="1.28515625" style="150" customWidth="1"/>
    <col min="8455" max="8455" width="17.7109375" style="150" customWidth="1"/>
    <col min="8456" max="8704" width="9.140625" style="150"/>
    <col min="8705" max="8705" width="3.140625" style="150" customWidth="1"/>
    <col min="8706" max="8706" width="7.140625" style="150" customWidth="1"/>
    <col min="8707" max="8707" width="3" style="150" customWidth="1"/>
    <col min="8708" max="8708" width="45.7109375" style="150" customWidth="1"/>
    <col min="8709" max="8709" width="17.7109375" style="150" customWidth="1"/>
    <col min="8710" max="8710" width="1.28515625" style="150" customWidth="1"/>
    <col min="8711" max="8711" width="17.7109375" style="150" customWidth="1"/>
    <col min="8712" max="8960" width="9.140625" style="150"/>
    <col min="8961" max="8961" width="3.140625" style="150" customWidth="1"/>
    <col min="8962" max="8962" width="7.140625" style="150" customWidth="1"/>
    <col min="8963" max="8963" width="3" style="150" customWidth="1"/>
    <col min="8964" max="8964" width="45.7109375" style="150" customWidth="1"/>
    <col min="8965" max="8965" width="17.7109375" style="150" customWidth="1"/>
    <col min="8966" max="8966" width="1.28515625" style="150" customWidth="1"/>
    <col min="8967" max="8967" width="17.7109375" style="150" customWidth="1"/>
    <col min="8968" max="9216" width="9.140625" style="150"/>
    <col min="9217" max="9217" width="3.140625" style="150" customWidth="1"/>
    <col min="9218" max="9218" width="7.140625" style="150" customWidth="1"/>
    <col min="9219" max="9219" width="3" style="150" customWidth="1"/>
    <col min="9220" max="9220" width="45.7109375" style="150" customWidth="1"/>
    <col min="9221" max="9221" width="17.7109375" style="150" customWidth="1"/>
    <col min="9222" max="9222" width="1.28515625" style="150" customWidth="1"/>
    <col min="9223" max="9223" width="17.7109375" style="150" customWidth="1"/>
    <col min="9224" max="9472" width="9.140625" style="150"/>
    <col min="9473" max="9473" width="3.140625" style="150" customWidth="1"/>
    <col min="9474" max="9474" width="7.140625" style="150" customWidth="1"/>
    <col min="9475" max="9475" width="3" style="150" customWidth="1"/>
    <col min="9476" max="9476" width="45.7109375" style="150" customWidth="1"/>
    <col min="9477" max="9477" width="17.7109375" style="150" customWidth="1"/>
    <col min="9478" max="9478" width="1.28515625" style="150" customWidth="1"/>
    <col min="9479" max="9479" width="17.7109375" style="150" customWidth="1"/>
    <col min="9480" max="9728" width="9.140625" style="150"/>
    <col min="9729" max="9729" width="3.140625" style="150" customWidth="1"/>
    <col min="9730" max="9730" width="7.140625" style="150" customWidth="1"/>
    <col min="9731" max="9731" width="3" style="150" customWidth="1"/>
    <col min="9732" max="9732" width="45.7109375" style="150" customWidth="1"/>
    <col min="9733" max="9733" width="17.7109375" style="150" customWidth="1"/>
    <col min="9734" max="9734" width="1.28515625" style="150" customWidth="1"/>
    <col min="9735" max="9735" width="17.7109375" style="150" customWidth="1"/>
    <col min="9736" max="9984" width="9.140625" style="150"/>
    <col min="9985" max="9985" width="3.140625" style="150" customWidth="1"/>
    <col min="9986" max="9986" width="7.140625" style="150" customWidth="1"/>
    <col min="9987" max="9987" width="3" style="150" customWidth="1"/>
    <col min="9988" max="9988" width="45.7109375" style="150" customWidth="1"/>
    <col min="9989" max="9989" width="17.7109375" style="150" customWidth="1"/>
    <col min="9990" max="9990" width="1.28515625" style="150" customWidth="1"/>
    <col min="9991" max="9991" width="17.7109375" style="150" customWidth="1"/>
    <col min="9992" max="10240" width="9.140625" style="150"/>
    <col min="10241" max="10241" width="3.140625" style="150" customWidth="1"/>
    <col min="10242" max="10242" width="7.140625" style="150" customWidth="1"/>
    <col min="10243" max="10243" width="3" style="150" customWidth="1"/>
    <col min="10244" max="10244" width="45.7109375" style="150" customWidth="1"/>
    <col min="10245" max="10245" width="17.7109375" style="150" customWidth="1"/>
    <col min="10246" max="10246" width="1.28515625" style="150" customWidth="1"/>
    <col min="10247" max="10247" width="17.7109375" style="150" customWidth="1"/>
    <col min="10248" max="10496" width="9.140625" style="150"/>
    <col min="10497" max="10497" width="3.140625" style="150" customWidth="1"/>
    <col min="10498" max="10498" width="7.140625" style="150" customWidth="1"/>
    <col min="10499" max="10499" width="3" style="150" customWidth="1"/>
    <col min="10500" max="10500" width="45.7109375" style="150" customWidth="1"/>
    <col min="10501" max="10501" width="17.7109375" style="150" customWidth="1"/>
    <col min="10502" max="10502" width="1.28515625" style="150" customWidth="1"/>
    <col min="10503" max="10503" width="17.7109375" style="150" customWidth="1"/>
    <col min="10504" max="10752" width="9.140625" style="150"/>
    <col min="10753" max="10753" width="3.140625" style="150" customWidth="1"/>
    <col min="10754" max="10754" width="7.140625" style="150" customWidth="1"/>
    <col min="10755" max="10755" width="3" style="150" customWidth="1"/>
    <col min="10756" max="10756" width="45.7109375" style="150" customWidth="1"/>
    <col min="10757" max="10757" width="17.7109375" style="150" customWidth="1"/>
    <col min="10758" max="10758" width="1.28515625" style="150" customWidth="1"/>
    <col min="10759" max="10759" width="17.7109375" style="150" customWidth="1"/>
    <col min="10760" max="11008" width="9.140625" style="150"/>
    <col min="11009" max="11009" width="3.140625" style="150" customWidth="1"/>
    <col min="11010" max="11010" width="7.140625" style="150" customWidth="1"/>
    <col min="11011" max="11011" width="3" style="150" customWidth="1"/>
    <col min="11012" max="11012" width="45.7109375" style="150" customWidth="1"/>
    <col min="11013" max="11013" width="17.7109375" style="150" customWidth="1"/>
    <col min="11014" max="11014" width="1.28515625" style="150" customWidth="1"/>
    <col min="11015" max="11015" width="17.7109375" style="150" customWidth="1"/>
    <col min="11016" max="11264" width="9.140625" style="150"/>
    <col min="11265" max="11265" width="3.140625" style="150" customWidth="1"/>
    <col min="11266" max="11266" width="7.140625" style="150" customWidth="1"/>
    <col min="11267" max="11267" width="3" style="150" customWidth="1"/>
    <col min="11268" max="11268" width="45.7109375" style="150" customWidth="1"/>
    <col min="11269" max="11269" width="17.7109375" style="150" customWidth="1"/>
    <col min="11270" max="11270" width="1.28515625" style="150" customWidth="1"/>
    <col min="11271" max="11271" width="17.7109375" style="150" customWidth="1"/>
    <col min="11272" max="11520" width="9.140625" style="150"/>
    <col min="11521" max="11521" width="3.140625" style="150" customWidth="1"/>
    <col min="11522" max="11522" width="7.140625" style="150" customWidth="1"/>
    <col min="11523" max="11523" width="3" style="150" customWidth="1"/>
    <col min="11524" max="11524" width="45.7109375" style="150" customWidth="1"/>
    <col min="11525" max="11525" width="17.7109375" style="150" customWidth="1"/>
    <col min="11526" max="11526" width="1.28515625" style="150" customWidth="1"/>
    <col min="11527" max="11527" width="17.7109375" style="150" customWidth="1"/>
    <col min="11528" max="11776" width="9.140625" style="150"/>
    <col min="11777" max="11777" width="3.140625" style="150" customWidth="1"/>
    <col min="11778" max="11778" width="7.140625" style="150" customWidth="1"/>
    <col min="11779" max="11779" width="3" style="150" customWidth="1"/>
    <col min="11780" max="11780" width="45.7109375" style="150" customWidth="1"/>
    <col min="11781" max="11781" width="17.7109375" style="150" customWidth="1"/>
    <col min="11782" max="11782" width="1.28515625" style="150" customWidth="1"/>
    <col min="11783" max="11783" width="17.7109375" style="150" customWidth="1"/>
    <col min="11784" max="12032" width="9.140625" style="150"/>
    <col min="12033" max="12033" width="3.140625" style="150" customWidth="1"/>
    <col min="12034" max="12034" width="7.140625" style="150" customWidth="1"/>
    <col min="12035" max="12035" width="3" style="150" customWidth="1"/>
    <col min="12036" max="12036" width="45.7109375" style="150" customWidth="1"/>
    <col min="12037" max="12037" width="17.7109375" style="150" customWidth="1"/>
    <col min="12038" max="12038" width="1.28515625" style="150" customWidth="1"/>
    <col min="12039" max="12039" width="17.7109375" style="150" customWidth="1"/>
    <col min="12040" max="12288" width="9.140625" style="150"/>
    <col min="12289" max="12289" width="3.140625" style="150" customWidth="1"/>
    <col min="12290" max="12290" width="7.140625" style="150" customWidth="1"/>
    <col min="12291" max="12291" width="3" style="150" customWidth="1"/>
    <col min="12292" max="12292" width="45.7109375" style="150" customWidth="1"/>
    <col min="12293" max="12293" width="17.7109375" style="150" customWidth="1"/>
    <col min="12294" max="12294" width="1.28515625" style="150" customWidth="1"/>
    <col min="12295" max="12295" width="17.7109375" style="150" customWidth="1"/>
    <col min="12296" max="12544" width="9.140625" style="150"/>
    <col min="12545" max="12545" width="3.140625" style="150" customWidth="1"/>
    <col min="12546" max="12546" width="7.140625" style="150" customWidth="1"/>
    <col min="12547" max="12547" width="3" style="150" customWidth="1"/>
    <col min="12548" max="12548" width="45.7109375" style="150" customWidth="1"/>
    <col min="12549" max="12549" width="17.7109375" style="150" customWidth="1"/>
    <col min="12550" max="12550" width="1.28515625" style="150" customWidth="1"/>
    <col min="12551" max="12551" width="17.7109375" style="150" customWidth="1"/>
    <col min="12552" max="12800" width="9.140625" style="150"/>
    <col min="12801" max="12801" width="3.140625" style="150" customWidth="1"/>
    <col min="12802" max="12802" width="7.140625" style="150" customWidth="1"/>
    <col min="12803" max="12803" width="3" style="150" customWidth="1"/>
    <col min="12804" max="12804" width="45.7109375" style="150" customWidth="1"/>
    <col min="12805" max="12805" width="17.7109375" style="150" customWidth="1"/>
    <col min="12806" max="12806" width="1.28515625" style="150" customWidth="1"/>
    <col min="12807" max="12807" width="17.7109375" style="150" customWidth="1"/>
    <col min="12808" max="13056" width="9.140625" style="150"/>
    <col min="13057" max="13057" width="3.140625" style="150" customWidth="1"/>
    <col min="13058" max="13058" width="7.140625" style="150" customWidth="1"/>
    <col min="13059" max="13059" width="3" style="150" customWidth="1"/>
    <col min="13060" max="13060" width="45.7109375" style="150" customWidth="1"/>
    <col min="13061" max="13061" width="17.7109375" style="150" customWidth="1"/>
    <col min="13062" max="13062" width="1.28515625" style="150" customWidth="1"/>
    <col min="13063" max="13063" width="17.7109375" style="150" customWidth="1"/>
    <col min="13064" max="13312" width="9.140625" style="150"/>
    <col min="13313" max="13313" width="3.140625" style="150" customWidth="1"/>
    <col min="13314" max="13314" width="7.140625" style="150" customWidth="1"/>
    <col min="13315" max="13315" width="3" style="150" customWidth="1"/>
    <col min="13316" max="13316" width="45.7109375" style="150" customWidth="1"/>
    <col min="13317" max="13317" width="17.7109375" style="150" customWidth="1"/>
    <col min="13318" max="13318" width="1.28515625" style="150" customWidth="1"/>
    <col min="13319" max="13319" width="17.7109375" style="150" customWidth="1"/>
    <col min="13320" max="13568" width="9.140625" style="150"/>
    <col min="13569" max="13569" width="3.140625" style="150" customWidth="1"/>
    <col min="13570" max="13570" width="7.140625" style="150" customWidth="1"/>
    <col min="13571" max="13571" width="3" style="150" customWidth="1"/>
    <col min="13572" max="13572" width="45.7109375" style="150" customWidth="1"/>
    <col min="13573" max="13573" width="17.7109375" style="150" customWidth="1"/>
    <col min="13574" max="13574" width="1.28515625" style="150" customWidth="1"/>
    <col min="13575" max="13575" width="17.7109375" style="150" customWidth="1"/>
    <col min="13576" max="13824" width="9.140625" style="150"/>
    <col min="13825" max="13825" width="3.140625" style="150" customWidth="1"/>
    <col min="13826" max="13826" width="7.140625" style="150" customWidth="1"/>
    <col min="13827" max="13827" width="3" style="150" customWidth="1"/>
    <col min="13828" max="13828" width="45.7109375" style="150" customWidth="1"/>
    <col min="13829" max="13829" width="17.7109375" style="150" customWidth="1"/>
    <col min="13830" max="13830" width="1.28515625" style="150" customWidth="1"/>
    <col min="13831" max="13831" width="17.7109375" style="150" customWidth="1"/>
    <col min="13832" max="14080" width="9.140625" style="150"/>
    <col min="14081" max="14081" width="3.140625" style="150" customWidth="1"/>
    <col min="14082" max="14082" width="7.140625" style="150" customWidth="1"/>
    <col min="14083" max="14083" width="3" style="150" customWidth="1"/>
    <col min="14084" max="14084" width="45.7109375" style="150" customWidth="1"/>
    <col min="14085" max="14085" width="17.7109375" style="150" customWidth="1"/>
    <col min="14086" max="14086" width="1.28515625" style="150" customWidth="1"/>
    <col min="14087" max="14087" width="17.7109375" style="150" customWidth="1"/>
    <col min="14088" max="14336" width="9.140625" style="150"/>
    <col min="14337" max="14337" width="3.140625" style="150" customWidth="1"/>
    <col min="14338" max="14338" width="7.140625" style="150" customWidth="1"/>
    <col min="14339" max="14339" width="3" style="150" customWidth="1"/>
    <col min="14340" max="14340" width="45.7109375" style="150" customWidth="1"/>
    <col min="14341" max="14341" width="17.7109375" style="150" customWidth="1"/>
    <col min="14342" max="14342" width="1.28515625" style="150" customWidth="1"/>
    <col min="14343" max="14343" width="17.7109375" style="150" customWidth="1"/>
    <col min="14344" max="14592" width="9.140625" style="150"/>
    <col min="14593" max="14593" width="3.140625" style="150" customWidth="1"/>
    <col min="14594" max="14594" width="7.140625" style="150" customWidth="1"/>
    <col min="14595" max="14595" width="3" style="150" customWidth="1"/>
    <col min="14596" max="14596" width="45.7109375" style="150" customWidth="1"/>
    <col min="14597" max="14597" width="17.7109375" style="150" customWidth="1"/>
    <col min="14598" max="14598" width="1.28515625" style="150" customWidth="1"/>
    <col min="14599" max="14599" width="17.7109375" style="150" customWidth="1"/>
    <col min="14600" max="14848" width="9.140625" style="150"/>
    <col min="14849" max="14849" width="3.140625" style="150" customWidth="1"/>
    <col min="14850" max="14850" width="7.140625" style="150" customWidth="1"/>
    <col min="14851" max="14851" width="3" style="150" customWidth="1"/>
    <col min="14852" max="14852" width="45.7109375" style="150" customWidth="1"/>
    <col min="14853" max="14853" width="17.7109375" style="150" customWidth="1"/>
    <col min="14854" max="14854" width="1.28515625" style="150" customWidth="1"/>
    <col min="14855" max="14855" width="17.7109375" style="150" customWidth="1"/>
    <col min="14856" max="15104" width="9.140625" style="150"/>
    <col min="15105" max="15105" width="3.140625" style="150" customWidth="1"/>
    <col min="15106" max="15106" width="7.140625" style="150" customWidth="1"/>
    <col min="15107" max="15107" width="3" style="150" customWidth="1"/>
    <col min="15108" max="15108" width="45.7109375" style="150" customWidth="1"/>
    <col min="15109" max="15109" width="17.7109375" style="150" customWidth="1"/>
    <col min="15110" max="15110" width="1.28515625" style="150" customWidth="1"/>
    <col min="15111" max="15111" width="17.7109375" style="150" customWidth="1"/>
    <col min="15112" max="15360" width="9.140625" style="150"/>
    <col min="15361" max="15361" width="3.140625" style="150" customWidth="1"/>
    <col min="15362" max="15362" width="7.140625" style="150" customWidth="1"/>
    <col min="15363" max="15363" width="3" style="150" customWidth="1"/>
    <col min="15364" max="15364" width="45.7109375" style="150" customWidth="1"/>
    <col min="15365" max="15365" width="17.7109375" style="150" customWidth="1"/>
    <col min="15366" max="15366" width="1.28515625" style="150" customWidth="1"/>
    <col min="15367" max="15367" width="17.7109375" style="150" customWidth="1"/>
    <col min="15368" max="15616" width="9.140625" style="150"/>
    <col min="15617" max="15617" width="3.140625" style="150" customWidth="1"/>
    <col min="15618" max="15618" width="7.140625" style="150" customWidth="1"/>
    <col min="15619" max="15619" width="3" style="150" customWidth="1"/>
    <col min="15620" max="15620" width="45.7109375" style="150" customWidth="1"/>
    <col min="15621" max="15621" width="17.7109375" style="150" customWidth="1"/>
    <col min="15622" max="15622" width="1.28515625" style="150" customWidth="1"/>
    <col min="15623" max="15623" width="17.7109375" style="150" customWidth="1"/>
    <col min="15624" max="15872" width="9.140625" style="150"/>
    <col min="15873" max="15873" width="3.140625" style="150" customWidth="1"/>
    <col min="15874" max="15874" width="7.140625" style="150" customWidth="1"/>
    <col min="15875" max="15875" width="3" style="150" customWidth="1"/>
    <col min="15876" max="15876" width="45.7109375" style="150" customWidth="1"/>
    <col min="15877" max="15877" width="17.7109375" style="150" customWidth="1"/>
    <col min="15878" max="15878" width="1.28515625" style="150" customWidth="1"/>
    <col min="15879" max="15879" width="17.7109375" style="150" customWidth="1"/>
    <col min="15880" max="16128" width="9.140625" style="150"/>
    <col min="16129" max="16129" width="3.140625" style="150" customWidth="1"/>
    <col min="16130" max="16130" width="7.140625" style="150" customWidth="1"/>
    <col min="16131" max="16131" width="3" style="150" customWidth="1"/>
    <col min="16132" max="16132" width="45.7109375" style="150" customWidth="1"/>
    <col min="16133" max="16133" width="17.7109375" style="150" customWidth="1"/>
    <col min="16134" max="16134" width="1.28515625" style="150" customWidth="1"/>
    <col min="16135" max="16135" width="17.7109375" style="150" customWidth="1"/>
    <col min="16136" max="16384" width="9.140625" style="150"/>
  </cols>
  <sheetData>
    <row r="1" spans="1:9" ht="21" x14ac:dyDescent="0.3">
      <c r="A1" s="236">
        <v>10</v>
      </c>
      <c r="B1" s="236"/>
      <c r="C1" s="236"/>
      <c r="D1" s="236"/>
      <c r="E1" s="236"/>
      <c r="F1" s="236"/>
      <c r="G1" s="236"/>
      <c r="H1" s="236"/>
      <c r="I1" s="236"/>
    </row>
    <row r="2" spans="1:9" ht="19.5" customHeight="1" x14ac:dyDescent="0.3">
      <c r="A2" s="218"/>
      <c r="B2" s="218"/>
      <c r="C2" s="218"/>
      <c r="D2" s="218"/>
      <c r="E2" s="218"/>
      <c r="F2" s="218"/>
      <c r="G2" s="218"/>
      <c r="H2" s="218"/>
      <c r="I2" s="218"/>
    </row>
    <row r="3" spans="1:9" ht="19.5" customHeight="1" x14ac:dyDescent="0.3">
      <c r="A3" s="56" t="s">
        <v>240</v>
      </c>
      <c r="B3" s="56"/>
      <c r="C3" s="56"/>
      <c r="D3" s="56"/>
      <c r="E3" s="56"/>
      <c r="F3" s="56"/>
      <c r="G3" s="57"/>
      <c r="H3" s="57"/>
      <c r="I3" s="57"/>
    </row>
    <row r="4" spans="1:9" ht="19.5" customHeight="1" x14ac:dyDescent="0.3">
      <c r="A4" s="58"/>
      <c r="B4" s="58"/>
      <c r="C4" s="58"/>
      <c r="D4" s="58"/>
      <c r="E4" s="58"/>
      <c r="F4" s="58"/>
      <c r="G4" s="55"/>
      <c r="H4" s="55"/>
      <c r="I4" s="54" t="s">
        <v>1</v>
      </c>
    </row>
    <row r="5" spans="1:9" ht="19.5" customHeight="1" x14ac:dyDescent="0.3">
      <c r="A5" s="58"/>
      <c r="B5" s="58"/>
      <c r="C5" s="58"/>
      <c r="D5" s="58"/>
      <c r="E5" s="58"/>
      <c r="F5" s="58"/>
      <c r="G5" s="54">
        <v>2566</v>
      </c>
      <c r="H5" s="54"/>
      <c r="I5" s="54">
        <v>2565</v>
      </c>
    </row>
    <row r="6" spans="1:9" s="155" customFormat="1" ht="19.5" customHeight="1" x14ac:dyDescent="0.3">
      <c r="A6" s="62" t="s">
        <v>100</v>
      </c>
      <c r="B6" s="62"/>
      <c r="C6" s="62"/>
      <c r="D6" s="62"/>
      <c r="E6" s="62"/>
      <c r="F6" s="62"/>
      <c r="G6" s="60">
        <v>94663657.439999998</v>
      </c>
      <c r="H6" s="61"/>
      <c r="I6" s="60">
        <v>91207234.969999999</v>
      </c>
    </row>
    <row r="7" spans="1:9" s="155" customFormat="1" ht="18.75" customHeight="1" x14ac:dyDescent="0.3">
      <c r="A7" s="62" t="s">
        <v>101</v>
      </c>
      <c r="B7" s="59"/>
      <c r="C7" s="62"/>
      <c r="D7" s="59"/>
      <c r="E7" s="62"/>
      <c r="F7" s="59"/>
      <c r="G7" s="60">
        <v>16505982.800000001</v>
      </c>
      <c r="H7" s="61"/>
      <c r="I7" s="60">
        <v>16422011.800000001</v>
      </c>
    </row>
    <row r="8" spans="1:9" s="155" customFormat="1" ht="18.75" customHeight="1" thickBot="1" x14ac:dyDescent="0.35">
      <c r="A8" s="63" t="s">
        <v>102</v>
      </c>
      <c r="B8" s="55"/>
      <c r="C8" s="63"/>
      <c r="D8" s="55"/>
      <c r="E8" s="63"/>
      <c r="F8" s="55"/>
      <c r="G8" s="64">
        <f>SUM(G6:G7)</f>
        <v>111169640.23999999</v>
      </c>
      <c r="H8" s="65"/>
      <c r="I8" s="64">
        <f>SUM(I6:I7)</f>
        <v>107629246.77</v>
      </c>
    </row>
    <row r="9" spans="1:9" s="155" customFormat="1" ht="18.75" customHeight="1" thickTop="1" x14ac:dyDescent="0.3">
      <c r="A9" s="55"/>
      <c r="B9" s="55"/>
      <c r="C9" s="55"/>
      <c r="D9" s="55"/>
      <c r="E9" s="55"/>
      <c r="F9" s="55"/>
      <c r="G9" s="55"/>
      <c r="H9" s="65"/>
      <c r="I9" s="55"/>
    </row>
    <row r="10" spans="1:9" s="155" customFormat="1" ht="18.75" customHeight="1" x14ac:dyDescent="0.3">
      <c r="A10" s="55"/>
      <c r="B10" s="56"/>
      <c r="C10" s="55"/>
      <c r="D10" s="56"/>
      <c r="E10" s="55"/>
      <c r="F10" s="56"/>
      <c r="G10" s="55"/>
      <c r="H10" s="65"/>
      <c r="I10" s="55"/>
    </row>
    <row r="11" spans="1:9" s="155" customFormat="1" ht="19.5" customHeight="1" x14ac:dyDescent="0.3">
      <c r="A11" s="56" t="s">
        <v>241</v>
      </c>
      <c r="B11" s="58"/>
      <c r="C11" s="56"/>
      <c r="D11" s="58"/>
      <c r="E11" s="56"/>
      <c r="F11" s="58"/>
      <c r="G11" s="66"/>
      <c r="H11" s="65"/>
      <c r="I11" s="66"/>
    </row>
    <row r="12" spans="1:9" s="155" customFormat="1" ht="19.5" customHeight="1" x14ac:dyDescent="0.3">
      <c r="A12" s="58"/>
      <c r="B12" s="58"/>
      <c r="C12" s="58"/>
      <c r="D12" s="58"/>
      <c r="E12" s="58"/>
      <c r="F12" s="58"/>
      <c r="G12" s="55"/>
      <c r="H12" s="65"/>
      <c r="I12" s="54" t="s">
        <v>1</v>
      </c>
    </row>
    <row r="13" spans="1:9" s="155" customFormat="1" ht="19.5" customHeight="1" x14ac:dyDescent="0.3">
      <c r="A13" s="58"/>
      <c r="B13" s="62"/>
      <c r="C13" s="58"/>
      <c r="D13" s="62"/>
      <c r="E13" s="58"/>
      <c r="F13" s="62"/>
      <c r="G13" s="54">
        <v>2566</v>
      </c>
      <c r="H13" s="65"/>
      <c r="I13" s="54">
        <v>2565</v>
      </c>
    </row>
    <row r="14" spans="1:9" ht="19.5" customHeight="1" x14ac:dyDescent="0.3">
      <c r="A14" s="62" t="s">
        <v>103</v>
      </c>
      <c r="B14" s="62"/>
      <c r="C14" s="62"/>
      <c r="D14" s="62"/>
      <c r="E14" s="62"/>
      <c r="F14" s="62"/>
      <c r="G14" s="60">
        <v>251100</v>
      </c>
      <c r="H14" s="61"/>
      <c r="I14" s="60">
        <v>368520</v>
      </c>
    </row>
    <row r="15" spans="1:9" s="155" customFormat="1" ht="19.5" customHeight="1" x14ac:dyDescent="0.3">
      <c r="A15" s="62" t="s">
        <v>104</v>
      </c>
      <c r="B15" s="55"/>
      <c r="C15" s="62"/>
      <c r="D15" s="55"/>
      <c r="E15" s="62"/>
      <c r="F15" s="55"/>
      <c r="G15" s="67">
        <v>-20823</v>
      </c>
      <c r="H15" s="65"/>
      <c r="I15" s="67">
        <v>-32316</v>
      </c>
    </row>
    <row r="16" spans="1:9" s="155" customFormat="1" ht="18.75" customHeight="1" thickBot="1" x14ac:dyDescent="0.35">
      <c r="A16" s="68" t="s">
        <v>105</v>
      </c>
      <c r="B16" s="62"/>
      <c r="C16" s="68"/>
      <c r="D16" s="62"/>
      <c r="E16" s="68"/>
      <c r="F16" s="62"/>
      <c r="G16" s="69">
        <v>230277</v>
      </c>
      <c r="H16" s="65"/>
      <c r="I16" s="69">
        <v>336204</v>
      </c>
    </row>
    <row r="17" spans="1:9" s="155" customFormat="1" ht="18.75" customHeight="1" thickTop="1" x14ac:dyDescent="0.3">
      <c r="A17" s="55"/>
      <c r="B17" s="62"/>
      <c r="C17" s="55"/>
      <c r="D17" s="62"/>
      <c r="E17" s="55"/>
      <c r="F17" s="62"/>
      <c r="G17" s="55"/>
      <c r="H17" s="65"/>
      <c r="I17" s="55"/>
    </row>
    <row r="18" spans="1:9" s="155" customFormat="1" ht="18.75" customHeight="1" x14ac:dyDescent="0.3">
      <c r="A18" s="63" t="s">
        <v>106</v>
      </c>
      <c r="B18" s="62"/>
      <c r="C18" s="63"/>
      <c r="D18" s="62"/>
      <c r="E18" s="63"/>
      <c r="F18" s="62"/>
      <c r="G18" s="63"/>
      <c r="H18" s="65"/>
      <c r="I18" s="63"/>
    </row>
    <row r="19" spans="1:9" s="155" customFormat="1" ht="18.75" customHeight="1" x14ac:dyDescent="0.3">
      <c r="A19" s="55"/>
      <c r="B19" s="66"/>
      <c r="C19" s="70"/>
      <c r="D19" s="65"/>
      <c r="E19" s="70"/>
      <c r="F19" s="63"/>
      <c r="G19" s="70"/>
      <c r="H19" s="55"/>
      <c r="I19" s="54" t="s">
        <v>1</v>
      </c>
    </row>
    <row r="20" spans="1:9" s="155" customFormat="1" ht="18.75" customHeight="1" x14ac:dyDescent="0.3">
      <c r="A20" s="71" t="s">
        <v>8</v>
      </c>
      <c r="B20" s="72"/>
      <c r="C20" s="73" t="s">
        <v>107</v>
      </c>
      <c r="D20" s="74"/>
      <c r="E20" s="73" t="s">
        <v>108</v>
      </c>
      <c r="F20" s="63"/>
      <c r="G20" s="73" t="s">
        <v>108</v>
      </c>
      <c r="H20" s="63"/>
      <c r="I20" s="73" t="s">
        <v>109</v>
      </c>
    </row>
    <row r="21" spans="1:9" s="155" customFormat="1" ht="19.5" customHeight="1" x14ac:dyDescent="0.3">
      <c r="A21" s="55"/>
      <c r="B21" s="68"/>
      <c r="C21" s="75" t="s">
        <v>110</v>
      </c>
      <c r="D21" s="74"/>
      <c r="E21" s="75" t="s">
        <v>111</v>
      </c>
      <c r="F21" s="63"/>
      <c r="G21" s="75" t="s">
        <v>112</v>
      </c>
      <c r="H21" s="63"/>
      <c r="I21" s="75"/>
    </row>
    <row r="22" spans="1:9" s="155" customFormat="1" ht="19.5" customHeight="1" x14ac:dyDescent="0.3">
      <c r="A22" s="76">
        <v>2566</v>
      </c>
      <c r="B22" s="55"/>
      <c r="C22" s="219" t="s">
        <v>250</v>
      </c>
      <c r="D22" s="65"/>
      <c r="E22" s="141" t="s">
        <v>250</v>
      </c>
      <c r="F22" s="63"/>
      <c r="G22" s="141">
        <v>251100</v>
      </c>
      <c r="H22" s="142"/>
      <c r="I22" s="143">
        <v>251100</v>
      </c>
    </row>
    <row r="23" spans="1:9" ht="19.5" x14ac:dyDescent="0.3">
      <c r="A23" s="76">
        <v>2565</v>
      </c>
      <c r="B23" s="55"/>
      <c r="C23" s="77" t="s">
        <v>250</v>
      </c>
      <c r="D23" s="65"/>
      <c r="E23" s="144">
        <v>121230</v>
      </c>
      <c r="F23" s="63"/>
      <c r="G23" s="144">
        <v>247290</v>
      </c>
      <c r="H23" s="142"/>
      <c r="I23" s="145">
        <v>368520</v>
      </c>
    </row>
    <row r="24" spans="1:9" ht="19.5" x14ac:dyDescent="0.3">
      <c r="A24" s="55"/>
      <c r="B24" s="56"/>
      <c r="C24" s="55"/>
      <c r="D24" s="56"/>
      <c r="E24" s="55"/>
      <c r="F24" s="56"/>
      <c r="G24" s="55"/>
      <c r="H24" s="65"/>
      <c r="I24" s="55"/>
    </row>
    <row r="25" spans="1:9" ht="21" x14ac:dyDescent="0.35">
      <c r="A25" s="151"/>
      <c r="B25" s="151"/>
      <c r="C25" s="151"/>
      <c r="D25" s="176"/>
      <c r="E25" s="176"/>
      <c r="F25" s="176"/>
      <c r="G25" s="159"/>
    </row>
    <row r="26" spans="1:9" ht="21" x14ac:dyDescent="0.35">
      <c r="A26" s="151"/>
      <c r="B26" s="151"/>
      <c r="C26" s="151"/>
      <c r="D26" s="175"/>
      <c r="E26" s="177"/>
      <c r="F26" s="177"/>
      <c r="G26" s="177"/>
    </row>
    <row r="27" spans="1:9" ht="21" customHeight="1" x14ac:dyDescent="0.35">
      <c r="A27" s="151"/>
      <c r="B27" s="151"/>
      <c r="C27" s="151"/>
      <c r="D27" s="235"/>
      <c r="E27" s="235"/>
      <c r="F27" s="235"/>
      <c r="G27" s="235"/>
    </row>
    <row r="28" spans="1:9" ht="21" x14ac:dyDescent="0.35">
      <c r="A28" s="151"/>
      <c r="B28" s="151"/>
      <c r="C28" s="151"/>
      <c r="D28" s="178"/>
      <c r="E28" s="179"/>
      <c r="F28" s="180"/>
      <c r="G28" s="181"/>
    </row>
    <row r="29" spans="1:9" ht="21" x14ac:dyDescent="0.35">
      <c r="A29" s="151"/>
      <c r="B29" s="151"/>
      <c r="C29" s="151"/>
      <c r="D29" s="151"/>
      <c r="E29" s="151"/>
      <c r="F29" s="151"/>
      <c r="G29" s="151"/>
    </row>
    <row r="30" spans="1:9" ht="21" x14ac:dyDescent="0.35">
      <c r="A30" s="151"/>
      <c r="B30" s="151"/>
      <c r="C30" s="151"/>
      <c r="D30" s="151"/>
      <c r="E30" s="151"/>
      <c r="F30" s="151"/>
      <c r="G30" s="151"/>
    </row>
    <row r="31" spans="1:9" ht="21" x14ac:dyDescent="0.35">
      <c r="A31" s="151"/>
      <c r="B31" s="151"/>
      <c r="C31" s="151"/>
      <c r="D31" s="151"/>
      <c r="E31" s="151"/>
      <c r="F31" s="151"/>
      <c r="G31" s="151"/>
    </row>
    <row r="32" spans="1:9" ht="21" x14ac:dyDescent="0.35">
      <c r="A32" s="151"/>
      <c r="B32" s="151"/>
      <c r="C32" s="151"/>
      <c r="D32" s="151"/>
      <c r="E32" s="151"/>
      <c r="F32" s="151"/>
      <c r="G32" s="151"/>
    </row>
    <row r="33" spans="1:7" ht="21" x14ac:dyDescent="0.35">
      <c r="A33" s="151"/>
      <c r="B33" s="151"/>
      <c r="C33" s="151"/>
      <c r="D33" s="151"/>
      <c r="E33" s="151"/>
      <c r="F33" s="151"/>
      <c r="G33" s="151"/>
    </row>
    <row r="34" spans="1:7" ht="21" x14ac:dyDescent="0.35">
      <c r="A34" s="151"/>
      <c r="B34" s="151"/>
      <c r="C34" s="151"/>
      <c r="D34" s="151"/>
      <c r="E34" s="151"/>
      <c r="F34" s="151"/>
      <c r="G34" s="151"/>
    </row>
    <row r="35" spans="1:7" ht="21" x14ac:dyDescent="0.35">
      <c r="A35" s="151"/>
      <c r="B35" s="151"/>
      <c r="C35" s="151"/>
      <c r="D35" s="151"/>
      <c r="E35" s="151"/>
      <c r="F35" s="151"/>
      <c r="G35" s="151"/>
    </row>
  </sheetData>
  <mergeCells count="2">
    <mergeCell ref="D27:G27"/>
    <mergeCell ref="A1:I1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C9EE-51E1-4DB5-8203-D14456B77DE8}">
  <dimension ref="A1:H32"/>
  <sheetViews>
    <sheetView workbookViewId="0">
      <selection activeCell="D21" sqref="D21"/>
    </sheetView>
  </sheetViews>
  <sheetFormatPr defaultRowHeight="18.75" x14ac:dyDescent="0.3"/>
  <cols>
    <col min="1" max="1" width="3.140625" style="150" customWidth="1"/>
    <col min="2" max="2" width="7.140625" style="150" customWidth="1"/>
    <col min="3" max="3" width="3" style="150" customWidth="1"/>
    <col min="4" max="4" width="45.7109375" style="150" customWidth="1"/>
    <col min="5" max="5" width="17.7109375" style="150" customWidth="1"/>
    <col min="6" max="6" width="1.28515625" style="150" customWidth="1"/>
    <col min="7" max="7" width="17.7109375" style="150" customWidth="1"/>
    <col min="8" max="256" width="9.140625" style="150"/>
    <col min="257" max="257" width="3.140625" style="150" customWidth="1"/>
    <col min="258" max="258" width="7.140625" style="150" customWidth="1"/>
    <col min="259" max="259" width="3" style="150" customWidth="1"/>
    <col min="260" max="260" width="45.7109375" style="150" customWidth="1"/>
    <col min="261" max="261" width="17.7109375" style="150" customWidth="1"/>
    <col min="262" max="262" width="1.28515625" style="150" customWidth="1"/>
    <col min="263" max="263" width="17.7109375" style="150" customWidth="1"/>
    <col min="264" max="512" width="9.140625" style="150"/>
    <col min="513" max="513" width="3.140625" style="150" customWidth="1"/>
    <col min="514" max="514" width="7.140625" style="150" customWidth="1"/>
    <col min="515" max="515" width="3" style="150" customWidth="1"/>
    <col min="516" max="516" width="45.7109375" style="150" customWidth="1"/>
    <col min="517" max="517" width="17.7109375" style="150" customWidth="1"/>
    <col min="518" max="518" width="1.28515625" style="150" customWidth="1"/>
    <col min="519" max="519" width="17.7109375" style="150" customWidth="1"/>
    <col min="520" max="768" width="9.140625" style="150"/>
    <col min="769" max="769" width="3.140625" style="150" customWidth="1"/>
    <col min="770" max="770" width="7.140625" style="150" customWidth="1"/>
    <col min="771" max="771" width="3" style="150" customWidth="1"/>
    <col min="772" max="772" width="45.7109375" style="150" customWidth="1"/>
    <col min="773" max="773" width="17.7109375" style="150" customWidth="1"/>
    <col min="774" max="774" width="1.28515625" style="150" customWidth="1"/>
    <col min="775" max="775" width="17.7109375" style="150" customWidth="1"/>
    <col min="776" max="1024" width="9.140625" style="150"/>
    <col min="1025" max="1025" width="3.140625" style="150" customWidth="1"/>
    <col min="1026" max="1026" width="7.140625" style="150" customWidth="1"/>
    <col min="1027" max="1027" width="3" style="150" customWidth="1"/>
    <col min="1028" max="1028" width="45.7109375" style="150" customWidth="1"/>
    <col min="1029" max="1029" width="17.7109375" style="150" customWidth="1"/>
    <col min="1030" max="1030" width="1.28515625" style="150" customWidth="1"/>
    <col min="1031" max="1031" width="17.7109375" style="150" customWidth="1"/>
    <col min="1032" max="1280" width="9.140625" style="150"/>
    <col min="1281" max="1281" width="3.140625" style="150" customWidth="1"/>
    <col min="1282" max="1282" width="7.140625" style="150" customWidth="1"/>
    <col min="1283" max="1283" width="3" style="150" customWidth="1"/>
    <col min="1284" max="1284" width="45.7109375" style="150" customWidth="1"/>
    <col min="1285" max="1285" width="17.7109375" style="150" customWidth="1"/>
    <col min="1286" max="1286" width="1.28515625" style="150" customWidth="1"/>
    <col min="1287" max="1287" width="17.7109375" style="150" customWidth="1"/>
    <col min="1288" max="1536" width="9.140625" style="150"/>
    <col min="1537" max="1537" width="3.140625" style="150" customWidth="1"/>
    <col min="1538" max="1538" width="7.140625" style="150" customWidth="1"/>
    <col min="1539" max="1539" width="3" style="150" customWidth="1"/>
    <col min="1540" max="1540" width="45.7109375" style="150" customWidth="1"/>
    <col min="1541" max="1541" width="17.7109375" style="150" customWidth="1"/>
    <col min="1542" max="1542" width="1.28515625" style="150" customWidth="1"/>
    <col min="1543" max="1543" width="17.7109375" style="150" customWidth="1"/>
    <col min="1544" max="1792" width="9.140625" style="150"/>
    <col min="1793" max="1793" width="3.140625" style="150" customWidth="1"/>
    <col min="1794" max="1794" width="7.140625" style="150" customWidth="1"/>
    <col min="1795" max="1795" width="3" style="150" customWidth="1"/>
    <col min="1796" max="1796" width="45.7109375" style="150" customWidth="1"/>
    <col min="1797" max="1797" width="17.7109375" style="150" customWidth="1"/>
    <col min="1798" max="1798" width="1.28515625" style="150" customWidth="1"/>
    <col min="1799" max="1799" width="17.7109375" style="150" customWidth="1"/>
    <col min="1800" max="2048" width="9.140625" style="150"/>
    <col min="2049" max="2049" width="3.140625" style="150" customWidth="1"/>
    <col min="2050" max="2050" width="7.140625" style="150" customWidth="1"/>
    <col min="2051" max="2051" width="3" style="150" customWidth="1"/>
    <col min="2052" max="2052" width="45.7109375" style="150" customWidth="1"/>
    <col min="2053" max="2053" width="17.7109375" style="150" customWidth="1"/>
    <col min="2054" max="2054" width="1.28515625" style="150" customWidth="1"/>
    <col min="2055" max="2055" width="17.7109375" style="150" customWidth="1"/>
    <col min="2056" max="2304" width="9.140625" style="150"/>
    <col min="2305" max="2305" width="3.140625" style="150" customWidth="1"/>
    <col min="2306" max="2306" width="7.140625" style="150" customWidth="1"/>
    <col min="2307" max="2307" width="3" style="150" customWidth="1"/>
    <col min="2308" max="2308" width="45.7109375" style="150" customWidth="1"/>
    <col min="2309" max="2309" width="17.7109375" style="150" customWidth="1"/>
    <col min="2310" max="2310" width="1.28515625" style="150" customWidth="1"/>
    <col min="2311" max="2311" width="17.7109375" style="150" customWidth="1"/>
    <col min="2312" max="2560" width="9.140625" style="150"/>
    <col min="2561" max="2561" width="3.140625" style="150" customWidth="1"/>
    <col min="2562" max="2562" width="7.140625" style="150" customWidth="1"/>
    <col min="2563" max="2563" width="3" style="150" customWidth="1"/>
    <col min="2564" max="2564" width="45.7109375" style="150" customWidth="1"/>
    <col min="2565" max="2565" width="17.7109375" style="150" customWidth="1"/>
    <col min="2566" max="2566" width="1.28515625" style="150" customWidth="1"/>
    <col min="2567" max="2567" width="17.7109375" style="150" customWidth="1"/>
    <col min="2568" max="2816" width="9.140625" style="150"/>
    <col min="2817" max="2817" width="3.140625" style="150" customWidth="1"/>
    <col min="2818" max="2818" width="7.140625" style="150" customWidth="1"/>
    <col min="2819" max="2819" width="3" style="150" customWidth="1"/>
    <col min="2820" max="2820" width="45.7109375" style="150" customWidth="1"/>
    <col min="2821" max="2821" width="17.7109375" style="150" customWidth="1"/>
    <col min="2822" max="2822" width="1.28515625" style="150" customWidth="1"/>
    <col min="2823" max="2823" width="17.7109375" style="150" customWidth="1"/>
    <col min="2824" max="3072" width="9.140625" style="150"/>
    <col min="3073" max="3073" width="3.140625" style="150" customWidth="1"/>
    <col min="3074" max="3074" width="7.140625" style="150" customWidth="1"/>
    <col min="3075" max="3075" width="3" style="150" customWidth="1"/>
    <col min="3076" max="3076" width="45.7109375" style="150" customWidth="1"/>
    <col min="3077" max="3077" width="17.7109375" style="150" customWidth="1"/>
    <col min="3078" max="3078" width="1.28515625" style="150" customWidth="1"/>
    <col min="3079" max="3079" width="17.7109375" style="150" customWidth="1"/>
    <col min="3080" max="3328" width="9.140625" style="150"/>
    <col min="3329" max="3329" width="3.140625" style="150" customWidth="1"/>
    <col min="3330" max="3330" width="7.140625" style="150" customWidth="1"/>
    <col min="3331" max="3331" width="3" style="150" customWidth="1"/>
    <col min="3332" max="3332" width="45.7109375" style="150" customWidth="1"/>
    <col min="3333" max="3333" width="17.7109375" style="150" customWidth="1"/>
    <col min="3334" max="3334" width="1.28515625" style="150" customWidth="1"/>
    <col min="3335" max="3335" width="17.7109375" style="150" customWidth="1"/>
    <col min="3336" max="3584" width="9.140625" style="150"/>
    <col min="3585" max="3585" width="3.140625" style="150" customWidth="1"/>
    <col min="3586" max="3586" width="7.140625" style="150" customWidth="1"/>
    <col min="3587" max="3587" width="3" style="150" customWidth="1"/>
    <col min="3588" max="3588" width="45.7109375" style="150" customWidth="1"/>
    <col min="3589" max="3589" width="17.7109375" style="150" customWidth="1"/>
    <col min="3590" max="3590" width="1.28515625" style="150" customWidth="1"/>
    <col min="3591" max="3591" width="17.7109375" style="150" customWidth="1"/>
    <col min="3592" max="3840" width="9.140625" style="150"/>
    <col min="3841" max="3841" width="3.140625" style="150" customWidth="1"/>
    <col min="3842" max="3842" width="7.140625" style="150" customWidth="1"/>
    <col min="3843" max="3843" width="3" style="150" customWidth="1"/>
    <col min="3844" max="3844" width="45.7109375" style="150" customWidth="1"/>
    <col min="3845" max="3845" width="17.7109375" style="150" customWidth="1"/>
    <col min="3846" max="3846" width="1.28515625" style="150" customWidth="1"/>
    <col min="3847" max="3847" width="17.7109375" style="150" customWidth="1"/>
    <col min="3848" max="4096" width="9.140625" style="150"/>
    <col min="4097" max="4097" width="3.140625" style="150" customWidth="1"/>
    <col min="4098" max="4098" width="7.140625" style="150" customWidth="1"/>
    <col min="4099" max="4099" width="3" style="150" customWidth="1"/>
    <col min="4100" max="4100" width="45.7109375" style="150" customWidth="1"/>
    <col min="4101" max="4101" width="17.7109375" style="150" customWidth="1"/>
    <col min="4102" max="4102" width="1.28515625" style="150" customWidth="1"/>
    <col min="4103" max="4103" width="17.7109375" style="150" customWidth="1"/>
    <col min="4104" max="4352" width="9.140625" style="150"/>
    <col min="4353" max="4353" width="3.140625" style="150" customWidth="1"/>
    <col min="4354" max="4354" width="7.140625" style="150" customWidth="1"/>
    <col min="4355" max="4355" width="3" style="150" customWidth="1"/>
    <col min="4356" max="4356" width="45.7109375" style="150" customWidth="1"/>
    <col min="4357" max="4357" width="17.7109375" style="150" customWidth="1"/>
    <col min="4358" max="4358" width="1.28515625" style="150" customWidth="1"/>
    <col min="4359" max="4359" width="17.7109375" style="150" customWidth="1"/>
    <col min="4360" max="4608" width="9.140625" style="150"/>
    <col min="4609" max="4609" width="3.140625" style="150" customWidth="1"/>
    <col min="4610" max="4610" width="7.140625" style="150" customWidth="1"/>
    <col min="4611" max="4611" width="3" style="150" customWidth="1"/>
    <col min="4612" max="4612" width="45.7109375" style="150" customWidth="1"/>
    <col min="4613" max="4613" width="17.7109375" style="150" customWidth="1"/>
    <col min="4614" max="4614" width="1.28515625" style="150" customWidth="1"/>
    <col min="4615" max="4615" width="17.7109375" style="150" customWidth="1"/>
    <col min="4616" max="4864" width="9.140625" style="150"/>
    <col min="4865" max="4865" width="3.140625" style="150" customWidth="1"/>
    <col min="4866" max="4866" width="7.140625" style="150" customWidth="1"/>
    <col min="4867" max="4867" width="3" style="150" customWidth="1"/>
    <col min="4868" max="4868" width="45.7109375" style="150" customWidth="1"/>
    <col min="4869" max="4869" width="17.7109375" style="150" customWidth="1"/>
    <col min="4870" max="4870" width="1.28515625" style="150" customWidth="1"/>
    <col min="4871" max="4871" width="17.7109375" style="150" customWidth="1"/>
    <col min="4872" max="5120" width="9.140625" style="150"/>
    <col min="5121" max="5121" width="3.140625" style="150" customWidth="1"/>
    <col min="5122" max="5122" width="7.140625" style="150" customWidth="1"/>
    <col min="5123" max="5123" width="3" style="150" customWidth="1"/>
    <col min="5124" max="5124" width="45.7109375" style="150" customWidth="1"/>
    <col min="5125" max="5125" width="17.7109375" style="150" customWidth="1"/>
    <col min="5126" max="5126" width="1.28515625" style="150" customWidth="1"/>
    <col min="5127" max="5127" width="17.7109375" style="150" customWidth="1"/>
    <col min="5128" max="5376" width="9.140625" style="150"/>
    <col min="5377" max="5377" width="3.140625" style="150" customWidth="1"/>
    <col min="5378" max="5378" width="7.140625" style="150" customWidth="1"/>
    <col min="5379" max="5379" width="3" style="150" customWidth="1"/>
    <col min="5380" max="5380" width="45.7109375" style="150" customWidth="1"/>
    <col min="5381" max="5381" width="17.7109375" style="150" customWidth="1"/>
    <col min="5382" max="5382" width="1.28515625" style="150" customWidth="1"/>
    <col min="5383" max="5383" width="17.7109375" style="150" customWidth="1"/>
    <col min="5384" max="5632" width="9.140625" style="150"/>
    <col min="5633" max="5633" width="3.140625" style="150" customWidth="1"/>
    <col min="5634" max="5634" width="7.140625" style="150" customWidth="1"/>
    <col min="5635" max="5635" width="3" style="150" customWidth="1"/>
    <col min="5636" max="5636" width="45.7109375" style="150" customWidth="1"/>
    <col min="5637" max="5637" width="17.7109375" style="150" customWidth="1"/>
    <col min="5638" max="5638" width="1.28515625" style="150" customWidth="1"/>
    <col min="5639" max="5639" width="17.7109375" style="150" customWidth="1"/>
    <col min="5640" max="5888" width="9.140625" style="150"/>
    <col min="5889" max="5889" width="3.140625" style="150" customWidth="1"/>
    <col min="5890" max="5890" width="7.140625" style="150" customWidth="1"/>
    <col min="5891" max="5891" width="3" style="150" customWidth="1"/>
    <col min="5892" max="5892" width="45.7109375" style="150" customWidth="1"/>
    <col min="5893" max="5893" width="17.7109375" style="150" customWidth="1"/>
    <col min="5894" max="5894" width="1.28515625" style="150" customWidth="1"/>
    <col min="5895" max="5895" width="17.7109375" style="150" customWidth="1"/>
    <col min="5896" max="6144" width="9.140625" style="150"/>
    <col min="6145" max="6145" width="3.140625" style="150" customWidth="1"/>
    <col min="6146" max="6146" width="7.140625" style="150" customWidth="1"/>
    <col min="6147" max="6147" width="3" style="150" customWidth="1"/>
    <col min="6148" max="6148" width="45.7109375" style="150" customWidth="1"/>
    <col min="6149" max="6149" width="17.7109375" style="150" customWidth="1"/>
    <col min="6150" max="6150" width="1.28515625" style="150" customWidth="1"/>
    <col min="6151" max="6151" width="17.7109375" style="150" customWidth="1"/>
    <col min="6152" max="6400" width="9.140625" style="150"/>
    <col min="6401" max="6401" width="3.140625" style="150" customWidth="1"/>
    <col min="6402" max="6402" width="7.140625" style="150" customWidth="1"/>
    <col min="6403" max="6403" width="3" style="150" customWidth="1"/>
    <col min="6404" max="6404" width="45.7109375" style="150" customWidth="1"/>
    <col min="6405" max="6405" width="17.7109375" style="150" customWidth="1"/>
    <col min="6406" max="6406" width="1.28515625" style="150" customWidth="1"/>
    <col min="6407" max="6407" width="17.7109375" style="150" customWidth="1"/>
    <col min="6408" max="6656" width="9.140625" style="150"/>
    <col min="6657" max="6657" width="3.140625" style="150" customWidth="1"/>
    <col min="6658" max="6658" width="7.140625" style="150" customWidth="1"/>
    <col min="6659" max="6659" width="3" style="150" customWidth="1"/>
    <col min="6660" max="6660" width="45.7109375" style="150" customWidth="1"/>
    <col min="6661" max="6661" width="17.7109375" style="150" customWidth="1"/>
    <col min="6662" max="6662" width="1.28515625" style="150" customWidth="1"/>
    <col min="6663" max="6663" width="17.7109375" style="150" customWidth="1"/>
    <col min="6664" max="6912" width="9.140625" style="150"/>
    <col min="6913" max="6913" width="3.140625" style="150" customWidth="1"/>
    <col min="6914" max="6914" width="7.140625" style="150" customWidth="1"/>
    <col min="6915" max="6915" width="3" style="150" customWidth="1"/>
    <col min="6916" max="6916" width="45.7109375" style="150" customWidth="1"/>
    <col min="6917" max="6917" width="17.7109375" style="150" customWidth="1"/>
    <col min="6918" max="6918" width="1.28515625" style="150" customWidth="1"/>
    <col min="6919" max="6919" width="17.7109375" style="150" customWidth="1"/>
    <col min="6920" max="7168" width="9.140625" style="150"/>
    <col min="7169" max="7169" width="3.140625" style="150" customWidth="1"/>
    <col min="7170" max="7170" width="7.140625" style="150" customWidth="1"/>
    <col min="7171" max="7171" width="3" style="150" customWidth="1"/>
    <col min="7172" max="7172" width="45.7109375" style="150" customWidth="1"/>
    <col min="7173" max="7173" width="17.7109375" style="150" customWidth="1"/>
    <col min="7174" max="7174" width="1.28515625" style="150" customWidth="1"/>
    <col min="7175" max="7175" width="17.7109375" style="150" customWidth="1"/>
    <col min="7176" max="7424" width="9.140625" style="150"/>
    <col min="7425" max="7425" width="3.140625" style="150" customWidth="1"/>
    <col min="7426" max="7426" width="7.140625" style="150" customWidth="1"/>
    <col min="7427" max="7427" width="3" style="150" customWidth="1"/>
    <col min="7428" max="7428" width="45.7109375" style="150" customWidth="1"/>
    <col min="7429" max="7429" width="17.7109375" style="150" customWidth="1"/>
    <col min="7430" max="7430" width="1.28515625" style="150" customWidth="1"/>
    <col min="7431" max="7431" width="17.7109375" style="150" customWidth="1"/>
    <col min="7432" max="7680" width="9.140625" style="150"/>
    <col min="7681" max="7681" width="3.140625" style="150" customWidth="1"/>
    <col min="7682" max="7682" width="7.140625" style="150" customWidth="1"/>
    <col min="7683" max="7683" width="3" style="150" customWidth="1"/>
    <col min="7684" max="7684" width="45.7109375" style="150" customWidth="1"/>
    <col min="7685" max="7685" width="17.7109375" style="150" customWidth="1"/>
    <col min="7686" max="7686" width="1.28515625" style="150" customWidth="1"/>
    <col min="7687" max="7687" width="17.7109375" style="150" customWidth="1"/>
    <col min="7688" max="7936" width="9.140625" style="150"/>
    <col min="7937" max="7937" width="3.140625" style="150" customWidth="1"/>
    <col min="7938" max="7938" width="7.140625" style="150" customWidth="1"/>
    <col min="7939" max="7939" width="3" style="150" customWidth="1"/>
    <col min="7940" max="7940" width="45.7109375" style="150" customWidth="1"/>
    <col min="7941" max="7941" width="17.7109375" style="150" customWidth="1"/>
    <col min="7942" max="7942" width="1.28515625" style="150" customWidth="1"/>
    <col min="7943" max="7943" width="17.7109375" style="150" customWidth="1"/>
    <col min="7944" max="8192" width="9.140625" style="150"/>
    <col min="8193" max="8193" width="3.140625" style="150" customWidth="1"/>
    <col min="8194" max="8194" width="7.140625" style="150" customWidth="1"/>
    <col min="8195" max="8195" width="3" style="150" customWidth="1"/>
    <col min="8196" max="8196" width="45.7109375" style="150" customWidth="1"/>
    <col min="8197" max="8197" width="17.7109375" style="150" customWidth="1"/>
    <col min="8198" max="8198" width="1.28515625" style="150" customWidth="1"/>
    <col min="8199" max="8199" width="17.7109375" style="150" customWidth="1"/>
    <col min="8200" max="8448" width="9.140625" style="150"/>
    <col min="8449" max="8449" width="3.140625" style="150" customWidth="1"/>
    <col min="8450" max="8450" width="7.140625" style="150" customWidth="1"/>
    <col min="8451" max="8451" width="3" style="150" customWidth="1"/>
    <col min="8452" max="8452" width="45.7109375" style="150" customWidth="1"/>
    <col min="8453" max="8453" width="17.7109375" style="150" customWidth="1"/>
    <col min="8454" max="8454" width="1.28515625" style="150" customWidth="1"/>
    <col min="8455" max="8455" width="17.7109375" style="150" customWidth="1"/>
    <col min="8456" max="8704" width="9.140625" style="150"/>
    <col min="8705" max="8705" width="3.140625" style="150" customWidth="1"/>
    <col min="8706" max="8706" width="7.140625" style="150" customWidth="1"/>
    <col min="8707" max="8707" width="3" style="150" customWidth="1"/>
    <col min="8708" max="8708" width="45.7109375" style="150" customWidth="1"/>
    <col min="8709" max="8709" width="17.7109375" style="150" customWidth="1"/>
    <col min="8710" max="8710" width="1.28515625" style="150" customWidth="1"/>
    <col min="8711" max="8711" width="17.7109375" style="150" customWidth="1"/>
    <col min="8712" max="8960" width="9.140625" style="150"/>
    <col min="8961" max="8961" width="3.140625" style="150" customWidth="1"/>
    <col min="8962" max="8962" width="7.140625" style="150" customWidth="1"/>
    <col min="8963" max="8963" width="3" style="150" customWidth="1"/>
    <col min="8964" max="8964" width="45.7109375" style="150" customWidth="1"/>
    <col min="8965" max="8965" width="17.7109375" style="150" customWidth="1"/>
    <col min="8966" max="8966" width="1.28515625" style="150" customWidth="1"/>
    <col min="8967" max="8967" width="17.7109375" style="150" customWidth="1"/>
    <col min="8968" max="9216" width="9.140625" style="150"/>
    <col min="9217" max="9217" width="3.140625" style="150" customWidth="1"/>
    <col min="9218" max="9218" width="7.140625" style="150" customWidth="1"/>
    <col min="9219" max="9219" width="3" style="150" customWidth="1"/>
    <col min="9220" max="9220" width="45.7109375" style="150" customWidth="1"/>
    <col min="9221" max="9221" width="17.7109375" style="150" customWidth="1"/>
    <col min="9222" max="9222" width="1.28515625" style="150" customWidth="1"/>
    <col min="9223" max="9223" width="17.7109375" style="150" customWidth="1"/>
    <col min="9224" max="9472" width="9.140625" style="150"/>
    <col min="9473" max="9473" width="3.140625" style="150" customWidth="1"/>
    <col min="9474" max="9474" width="7.140625" style="150" customWidth="1"/>
    <col min="9475" max="9475" width="3" style="150" customWidth="1"/>
    <col min="9476" max="9476" width="45.7109375" style="150" customWidth="1"/>
    <col min="9477" max="9477" width="17.7109375" style="150" customWidth="1"/>
    <col min="9478" max="9478" width="1.28515625" style="150" customWidth="1"/>
    <col min="9479" max="9479" width="17.7109375" style="150" customWidth="1"/>
    <col min="9480" max="9728" width="9.140625" style="150"/>
    <col min="9729" max="9729" width="3.140625" style="150" customWidth="1"/>
    <col min="9730" max="9730" width="7.140625" style="150" customWidth="1"/>
    <col min="9731" max="9731" width="3" style="150" customWidth="1"/>
    <col min="9732" max="9732" width="45.7109375" style="150" customWidth="1"/>
    <col min="9733" max="9733" width="17.7109375" style="150" customWidth="1"/>
    <col min="9734" max="9734" width="1.28515625" style="150" customWidth="1"/>
    <col min="9735" max="9735" width="17.7109375" style="150" customWidth="1"/>
    <col min="9736" max="9984" width="9.140625" style="150"/>
    <col min="9985" max="9985" width="3.140625" style="150" customWidth="1"/>
    <col min="9986" max="9986" width="7.140625" style="150" customWidth="1"/>
    <col min="9987" max="9987" width="3" style="150" customWidth="1"/>
    <col min="9988" max="9988" width="45.7109375" style="150" customWidth="1"/>
    <col min="9989" max="9989" width="17.7109375" style="150" customWidth="1"/>
    <col min="9990" max="9990" width="1.28515625" style="150" customWidth="1"/>
    <col min="9991" max="9991" width="17.7109375" style="150" customWidth="1"/>
    <col min="9992" max="10240" width="9.140625" style="150"/>
    <col min="10241" max="10241" width="3.140625" style="150" customWidth="1"/>
    <col min="10242" max="10242" width="7.140625" style="150" customWidth="1"/>
    <col min="10243" max="10243" width="3" style="150" customWidth="1"/>
    <col min="10244" max="10244" width="45.7109375" style="150" customWidth="1"/>
    <col min="10245" max="10245" width="17.7109375" style="150" customWidth="1"/>
    <col min="10246" max="10246" width="1.28515625" style="150" customWidth="1"/>
    <col min="10247" max="10247" width="17.7109375" style="150" customWidth="1"/>
    <col min="10248" max="10496" width="9.140625" style="150"/>
    <col min="10497" max="10497" width="3.140625" style="150" customWidth="1"/>
    <col min="10498" max="10498" width="7.140625" style="150" customWidth="1"/>
    <col min="10499" max="10499" width="3" style="150" customWidth="1"/>
    <col min="10500" max="10500" width="45.7109375" style="150" customWidth="1"/>
    <col min="10501" max="10501" width="17.7109375" style="150" customWidth="1"/>
    <col min="10502" max="10502" width="1.28515625" style="150" customWidth="1"/>
    <col min="10503" max="10503" width="17.7109375" style="150" customWidth="1"/>
    <col min="10504" max="10752" width="9.140625" style="150"/>
    <col min="10753" max="10753" width="3.140625" style="150" customWidth="1"/>
    <col min="10754" max="10754" width="7.140625" style="150" customWidth="1"/>
    <col min="10755" max="10755" width="3" style="150" customWidth="1"/>
    <col min="10756" max="10756" width="45.7109375" style="150" customWidth="1"/>
    <col min="10757" max="10757" width="17.7109375" style="150" customWidth="1"/>
    <col min="10758" max="10758" width="1.28515625" style="150" customWidth="1"/>
    <col min="10759" max="10759" width="17.7109375" style="150" customWidth="1"/>
    <col min="10760" max="11008" width="9.140625" style="150"/>
    <col min="11009" max="11009" width="3.140625" style="150" customWidth="1"/>
    <col min="11010" max="11010" width="7.140625" style="150" customWidth="1"/>
    <col min="11011" max="11011" width="3" style="150" customWidth="1"/>
    <col min="11012" max="11012" width="45.7109375" style="150" customWidth="1"/>
    <col min="11013" max="11013" width="17.7109375" style="150" customWidth="1"/>
    <col min="11014" max="11014" width="1.28515625" style="150" customWidth="1"/>
    <col min="11015" max="11015" width="17.7109375" style="150" customWidth="1"/>
    <col min="11016" max="11264" width="9.140625" style="150"/>
    <col min="11265" max="11265" width="3.140625" style="150" customWidth="1"/>
    <col min="11266" max="11266" width="7.140625" style="150" customWidth="1"/>
    <col min="11267" max="11267" width="3" style="150" customWidth="1"/>
    <col min="11268" max="11268" width="45.7109375" style="150" customWidth="1"/>
    <col min="11269" max="11269" width="17.7109375" style="150" customWidth="1"/>
    <col min="11270" max="11270" width="1.28515625" style="150" customWidth="1"/>
    <col min="11271" max="11271" width="17.7109375" style="150" customWidth="1"/>
    <col min="11272" max="11520" width="9.140625" style="150"/>
    <col min="11521" max="11521" width="3.140625" style="150" customWidth="1"/>
    <col min="11522" max="11522" width="7.140625" style="150" customWidth="1"/>
    <col min="11523" max="11523" width="3" style="150" customWidth="1"/>
    <col min="11524" max="11524" width="45.7109375" style="150" customWidth="1"/>
    <col min="11525" max="11525" width="17.7109375" style="150" customWidth="1"/>
    <col min="11526" max="11526" width="1.28515625" style="150" customWidth="1"/>
    <col min="11527" max="11527" width="17.7109375" style="150" customWidth="1"/>
    <col min="11528" max="11776" width="9.140625" style="150"/>
    <col min="11777" max="11777" width="3.140625" style="150" customWidth="1"/>
    <col min="11778" max="11778" width="7.140625" style="150" customWidth="1"/>
    <col min="11779" max="11779" width="3" style="150" customWidth="1"/>
    <col min="11780" max="11780" width="45.7109375" style="150" customWidth="1"/>
    <col min="11781" max="11781" width="17.7109375" style="150" customWidth="1"/>
    <col min="11782" max="11782" width="1.28515625" style="150" customWidth="1"/>
    <col min="11783" max="11783" width="17.7109375" style="150" customWidth="1"/>
    <col min="11784" max="12032" width="9.140625" style="150"/>
    <col min="12033" max="12033" width="3.140625" style="150" customWidth="1"/>
    <col min="12034" max="12034" width="7.140625" style="150" customWidth="1"/>
    <col min="12035" max="12035" width="3" style="150" customWidth="1"/>
    <col min="12036" max="12036" width="45.7109375" style="150" customWidth="1"/>
    <col min="12037" max="12037" width="17.7109375" style="150" customWidth="1"/>
    <col min="12038" max="12038" width="1.28515625" style="150" customWidth="1"/>
    <col min="12039" max="12039" width="17.7109375" style="150" customWidth="1"/>
    <col min="12040" max="12288" width="9.140625" style="150"/>
    <col min="12289" max="12289" width="3.140625" style="150" customWidth="1"/>
    <col min="12290" max="12290" width="7.140625" style="150" customWidth="1"/>
    <col min="12291" max="12291" width="3" style="150" customWidth="1"/>
    <col min="12292" max="12292" width="45.7109375" style="150" customWidth="1"/>
    <col min="12293" max="12293" width="17.7109375" style="150" customWidth="1"/>
    <col min="12294" max="12294" width="1.28515625" style="150" customWidth="1"/>
    <col min="12295" max="12295" width="17.7109375" style="150" customWidth="1"/>
    <col min="12296" max="12544" width="9.140625" style="150"/>
    <col min="12545" max="12545" width="3.140625" style="150" customWidth="1"/>
    <col min="12546" max="12546" width="7.140625" style="150" customWidth="1"/>
    <col min="12547" max="12547" width="3" style="150" customWidth="1"/>
    <col min="12548" max="12548" width="45.7109375" style="150" customWidth="1"/>
    <col min="12549" max="12549" width="17.7109375" style="150" customWidth="1"/>
    <col min="12550" max="12550" width="1.28515625" style="150" customWidth="1"/>
    <col min="12551" max="12551" width="17.7109375" style="150" customWidth="1"/>
    <col min="12552" max="12800" width="9.140625" style="150"/>
    <col min="12801" max="12801" width="3.140625" style="150" customWidth="1"/>
    <col min="12802" max="12802" width="7.140625" style="150" customWidth="1"/>
    <col min="12803" max="12803" width="3" style="150" customWidth="1"/>
    <col min="12804" max="12804" width="45.7109375" style="150" customWidth="1"/>
    <col min="12805" max="12805" width="17.7109375" style="150" customWidth="1"/>
    <col min="12806" max="12806" width="1.28515625" style="150" customWidth="1"/>
    <col min="12807" max="12807" width="17.7109375" style="150" customWidth="1"/>
    <col min="12808" max="13056" width="9.140625" style="150"/>
    <col min="13057" max="13057" width="3.140625" style="150" customWidth="1"/>
    <col min="13058" max="13058" width="7.140625" style="150" customWidth="1"/>
    <col min="13059" max="13059" width="3" style="150" customWidth="1"/>
    <col min="13060" max="13060" width="45.7109375" style="150" customWidth="1"/>
    <col min="13061" max="13061" width="17.7109375" style="150" customWidth="1"/>
    <col min="13062" max="13062" width="1.28515625" style="150" customWidth="1"/>
    <col min="13063" max="13063" width="17.7109375" style="150" customWidth="1"/>
    <col min="13064" max="13312" width="9.140625" style="150"/>
    <col min="13313" max="13313" width="3.140625" style="150" customWidth="1"/>
    <col min="13314" max="13314" width="7.140625" style="150" customWidth="1"/>
    <col min="13315" max="13315" width="3" style="150" customWidth="1"/>
    <col min="13316" max="13316" width="45.7109375" style="150" customWidth="1"/>
    <col min="13317" max="13317" width="17.7109375" style="150" customWidth="1"/>
    <col min="13318" max="13318" width="1.28515625" style="150" customWidth="1"/>
    <col min="13319" max="13319" width="17.7109375" style="150" customWidth="1"/>
    <col min="13320" max="13568" width="9.140625" style="150"/>
    <col min="13569" max="13569" width="3.140625" style="150" customWidth="1"/>
    <col min="13570" max="13570" width="7.140625" style="150" customWidth="1"/>
    <col min="13571" max="13571" width="3" style="150" customWidth="1"/>
    <col min="13572" max="13572" width="45.7109375" style="150" customWidth="1"/>
    <col min="13573" max="13573" width="17.7109375" style="150" customWidth="1"/>
    <col min="13574" max="13574" width="1.28515625" style="150" customWidth="1"/>
    <col min="13575" max="13575" width="17.7109375" style="150" customWidth="1"/>
    <col min="13576" max="13824" width="9.140625" style="150"/>
    <col min="13825" max="13825" width="3.140625" style="150" customWidth="1"/>
    <col min="13826" max="13826" width="7.140625" style="150" customWidth="1"/>
    <col min="13827" max="13827" width="3" style="150" customWidth="1"/>
    <col min="13828" max="13828" width="45.7109375" style="150" customWidth="1"/>
    <col min="13829" max="13829" width="17.7109375" style="150" customWidth="1"/>
    <col min="13830" max="13830" width="1.28515625" style="150" customWidth="1"/>
    <col min="13831" max="13831" width="17.7109375" style="150" customWidth="1"/>
    <col min="13832" max="14080" width="9.140625" style="150"/>
    <col min="14081" max="14081" width="3.140625" style="150" customWidth="1"/>
    <col min="14082" max="14082" width="7.140625" style="150" customWidth="1"/>
    <col min="14083" max="14083" width="3" style="150" customWidth="1"/>
    <col min="14084" max="14084" width="45.7109375" style="150" customWidth="1"/>
    <col min="14085" max="14085" width="17.7109375" style="150" customWidth="1"/>
    <col min="14086" max="14086" width="1.28515625" style="150" customWidth="1"/>
    <col min="14087" max="14087" width="17.7109375" style="150" customWidth="1"/>
    <col min="14088" max="14336" width="9.140625" style="150"/>
    <col min="14337" max="14337" width="3.140625" style="150" customWidth="1"/>
    <col min="14338" max="14338" width="7.140625" style="150" customWidth="1"/>
    <col min="14339" max="14339" width="3" style="150" customWidth="1"/>
    <col min="14340" max="14340" width="45.7109375" style="150" customWidth="1"/>
    <col min="14341" max="14341" width="17.7109375" style="150" customWidth="1"/>
    <col min="14342" max="14342" width="1.28515625" style="150" customWidth="1"/>
    <col min="14343" max="14343" width="17.7109375" style="150" customWidth="1"/>
    <col min="14344" max="14592" width="9.140625" style="150"/>
    <col min="14593" max="14593" width="3.140625" style="150" customWidth="1"/>
    <col min="14594" max="14594" width="7.140625" style="150" customWidth="1"/>
    <col min="14595" max="14595" width="3" style="150" customWidth="1"/>
    <col min="14596" max="14596" width="45.7109375" style="150" customWidth="1"/>
    <col min="14597" max="14597" width="17.7109375" style="150" customWidth="1"/>
    <col min="14598" max="14598" width="1.28515625" style="150" customWidth="1"/>
    <col min="14599" max="14599" width="17.7109375" style="150" customWidth="1"/>
    <col min="14600" max="14848" width="9.140625" style="150"/>
    <col min="14849" max="14849" width="3.140625" style="150" customWidth="1"/>
    <col min="14850" max="14850" width="7.140625" style="150" customWidth="1"/>
    <col min="14851" max="14851" width="3" style="150" customWidth="1"/>
    <col min="14852" max="14852" width="45.7109375" style="150" customWidth="1"/>
    <col min="14853" max="14853" width="17.7109375" style="150" customWidth="1"/>
    <col min="14854" max="14854" width="1.28515625" style="150" customWidth="1"/>
    <col min="14855" max="14855" width="17.7109375" style="150" customWidth="1"/>
    <col min="14856" max="15104" width="9.140625" style="150"/>
    <col min="15105" max="15105" width="3.140625" style="150" customWidth="1"/>
    <col min="15106" max="15106" width="7.140625" style="150" customWidth="1"/>
    <col min="15107" max="15107" width="3" style="150" customWidth="1"/>
    <col min="15108" max="15108" width="45.7109375" style="150" customWidth="1"/>
    <col min="15109" max="15109" width="17.7109375" style="150" customWidth="1"/>
    <col min="15110" max="15110" width="1.28515625" style="150" customWidth="1"/>
    <col min="15111" max="15111" width="17.7109375" style="150" customWidth="1"/>
    <col min="15112" max="15360" width="9.140625" style="150"/>
    <col min="15361" max="15361" width="3.140625" style="150" customWidth="1"/>
    <col min="15362" max="15362" width="7.140625" style="150" customWidth="1"/>
    <col min="15363" max="15363" width="3" style="150" customWidth="1"/>
    <col min="15364" max="15364" width="45.7109375" style="150" customWidth="1"/>
    <col min="15365" max="15365" width="17.7109375" style="150" customWidth="1"/>
    <col min="15366" max="15366" width="1.28515625" style="150" customWidth="1"/>
    <col min="15367" max="15367" width="17.7109375" style="150" customWidth="1"/>
    <col min="15368" max="15616" width="9.140625" style="150"/>
    <col min="15617" max="15617" width="3.140625" style="150" customWidth="1"/>
    <col min="15618" max="15618" width="7.140625" style="150" customWidth="1"/>
    <col min="15619" max="15619" width="3" style="150" customWidth="1"/>
    <col min="15620" max="15620" width="45.7109375" style="150" customWidth="1"/>
    <col min="15621" max="15621" width="17.7109375" style="150" customWidth="1"/>
    <col min="15622" max="15622" width="1.28515625" style="150" customWidth="1"/>
    <col min="15623" max="15623" width="17.7109375" style="150" customWidth="1"/>
    <col min="15624" max="15872" width="9.140625" style="150"/>
    <col min="15873" max="15873" width="3.140625" style="150" customWidth="1"/>
    <col min="15874" max="15874" width="7.140625" style="150" customWidth="1"/>
    <col min="15875" max="15875" width="3" style="150" customWidth="1"/>
    <col min="15876" max="15876" width="45.7109375" style="150" customWidth="1"/>
    <col min="15877" max="15877" width="17.7109375" style="150" customWidth="1"/>
    <col min="15878" max="15878" width="1.28515625" style="150" customWidth="1"/>
    <col min="15879" max="15879" width="17.7109375" style="150" customWidth="1"/>
    <col min="15880" max="16128" width="9.140625" style="150"/>
    <col min="16129" max="16129" width="3.140625" style="150" customWidth="1"/>
    <col min="16130" max="16130" width="7.140625" style="150" customWidth="1"/>
    <col min="16131" max="16131" width="3" style="150" customWidth="1"/>
    <col min="16132" max="16132" width="45.7109375" style="150" customWidth="1"/>
    <col min="16133" max="16133" width="17.7109375" style="150" customWidth="1"/>
    <col min="16134" max="16134" width="1.28515625" style="150" customWidth="1"/>
    <col min="16135" max="16135" width="17.7109375" style="150" customWidth="1"/>
    <col min="16136" max="16384" width="9.140625" style="150"/>
  </cols>
  <sheetData>
    <row r="1" spans="1:8" ht="19.5" customHeight="1" x14ac:dyDescent="0.3">
      <c r="A1" s="236">
        <v>11</v>
      </c>
      <c r="B1" s="236"/>
      <c r="C1" s="236"/>
      <c r="D1" s="236"/>
      <c r="E1" s="236"/>
      <c r="F1" s="236"/>
      <c r="G1" s="236"/>
      <c r="H1" s="236"/>
    </row>
    <row r="2" spans="1:8" ht="19.5" customHeight="1" x14ac:dyDescent="0.35">
      <c r="A2" s="151"/>
      <c r="B2" s="151"/>
      <c r="C2" s="151"/>
      <c r="D2" s="151"/>
      <c r="E2" s="151"/>
      <c r="F2" s="151"/>
      <c r="G2" s="151"/>
    </row>
    <row r="3" spans="1:8" s="155" customFormat="1" ht="19.5" customHeight="1" x14ac:dyDescent="0.35">
      <c r="A3" s="154"/>
      <c r="B3" s="237" t="s">
        <v>242</v>
      </c>
      <c r="C3" s="237"/>
      <c r="D3" s="237"/>
      <c r="E3" s="154"/>
      <c r="F3" s="154"/>
      <c r="G3" s="154"/>
    </row>
    <row r="4" spans="1:8" s="155" customFormat="1" ht="18.75" customHeight="1" x14ac:dyDescent="0.35">
      <c r="A4" s="238"/>
      <c r="B4" s="238"/>
      <c r="C4" s="156"/>
      <c r="D4" s="157"/>
      <c r="E4" s="158"/>
      <c r="F4" s="158"/>
      <c r="G4" s="159" t="s">
        <v>248</v>
      </c>
    </row>
    <row r="5" spans="1:8" s="155" customFormat="1" ht="18.75" customHeight="1" x14ac:dyDescent="0.35">
      <c r="A5" s="156"/>
      <c r="B5" s="156"/>
      <c r="C5" s="156"/>
      <c r="D5" s="157"/>
      <c r="E5" s="159">
        <v>2566</v>
      </c>
      <c r="F5" s="159"/>
      <c r="G5" s="159">
        <v>2565</v>
      </c>
    </row>
    <row r="6" spans="1:8" s="155" customFormat="1" ht="18.75" customHeight="1" x14ac:dyDescent="0.3">
      <c r="A6" s="156"/>
      <c r="B6" s="156"/>
      <c r="C6" s="156"/>
      <c r="D6" s="156" t="s">
        <v>113</v>
      </c>
      <c r="E6" s="160">
        <v>1319859.3700000001</v>
      </c>
      <c r="F6" s="160"/>
      <c r="G6" s="161">
        <v>638681.87</v>
      </c>
    </row>
    <row r="7" spans="1:8" s="155" customFormat="1" ht="18.75" customHeight="1" x14ac:dyDescent="0.3">
      <c r="A7" s="156"/>
      <c r="B7" s="156"/>
      <c r="C7" s="156"/>
      <c r="D7" s="162" t="s">
        <v>249</v>
      </c>
      <c r="E7" s="160">
        <v>-388718.48</v>
      </c>
      <c r="F7" s="160"/>
      <c r="G7" s="161">
        <v>-355145.06</v>
      </c>
    </row>
    <row r="8" spans="1:8" s="155" customFormat="1" ht="19.5" customHeight="1" x14ac:dyDescent="0.35">
      <c r="A8" s="154"/>
      <c r="B8" s="154"/>
      <c r="C8" s="156"/>
      <c r="D8" s="157" t="s">
        <v>114</v>
      </c>
      <c r="E8" s="163">
        <v>931140.89</v>
      </c>
      <c r="F8" s="164"/>
      <c r="G8" s="165">
        <v>283536.81</v>
      </c>
    </row>
    <row r="9" spans="1:8" s="155" customFormat="1" ht="19.5" customHeight="1" thickBot="1" x14ac:dyDescent="0.4">
      <c r="A9" s="154"/>
      <c r="B9" s="154"/>
      <c r="C9" s="157"/>
      <c r="D9" s="157" t="s">
        <v>115</v>
      </c>
      <c r="E9" s="166">
        <v>931140.89</v>
      </c>
      <c r="F9" s="164"/>
      <c r="G9" s="167">
        <v>283536.81</v>
      </c>
    </row>
    <row r="10" spans="1:8" s="155" customFormat="1" ht="19.5" customHeight="1" thickTop="1" x14ac:dyDescent="0.35">
      <c r="A10" s="154"/>
      <c r="B10" s="154"/>
      <c r="C10" s="157"/>
      <c r="D10" s="157"/>
      <c r="E10" s="168"/>
      <c r="F10" s="168"/>
      <c r="G10" s="168"/>
    </row>
    <row r="11" spans="1:8" ht="19.5" customHeight="1" x14ac:dyDescent="0.35">
      <c r="A11" s="151"/>
      <c r="B11" s="151"/>
      <c r="C11" s="151"/>
      <c r="D11" s="151"/>
      <c r="E11" s="151"/>
      <c r="F11" s="151"/>
      <c r="G11" s="151"/>
    </row>
    <row r="12" spans="1:8" s="155" customFormat="1" ht="19.5" customHeight="1" x14ac:dyDescent="0.35">
      <c r="A12" s="154"/>
      <c r="B12" s="237" t="s">
        <v>243</v>
      </c>
      <c r="C12" s="237"/>
      <c r="D12" s="237"/>
      <c r="E12" s="154"/>
      <c r="F12" s="154"/>
      <c r="G12" s="154"/>
    </row>
    <row r="13" spans="1:8" s="155" customFormat="1" ht="18.75" customHeight="1" x14ac:dyDescent="0.35">
      <c r="A13" s="238"/>
      <c r="B13" s="239"/>
      <c r="C13" s="156"/>
      <c r="D13" s="157"/>
      <c r="E13" s="158"/>
      <c r="F13" s="158"/>
      <c r="G13" s="159" t="s">
        <v>248</v>
      </c>
    </row>
    <row r="14" spans="1:8" s="155" customFormat="1" ht="18.75" customHeight="1" x14ac:dyDescent="0.35">
      <c r="A14" s="156"/>
      <c r="B14" s="154"/>
      <c r="C14" s="156"/>
      <c r="D14" s="157"/>
      <c r="E14" s="159">
        <v>2566</v>
      </c>
      <c r="F14" s="159"/>
      <c r="G14" s="159">
        <v>2565</v>
      </c>
    </row>
    <row r="15" spans="1:8" s="155" customFormat="1" ht="18.75" customHeight="1" x14ac:dyDescent="0.35">
      <c r="A15" s="156"/>
      <c r="B15" s="154"/>
      <c r="C15" s="156"/>
      <c r="D15" s="156" t="s">
        <v>116</v>
      </c>
      <c r="E15" s="182">
        <v>0</v>
      </c>
      <c r="F15" s="169"/>
      <c r="G15" s="169">
        <v>7680</v>
      </c>
    </row>
    <row r="16" spans="1:8" s="155" customFormat="1" ht="18.75" customHeight="1" x14ac:dyDescent="0.35">
      <c r="A16" s="156"/>
      <c r="B16" s="154"/>
      <c r="C16" s="156"/>
      <c r="D16" s="156" t="s">
        <v>117</v>
      </c>
      <c r="E16" s="169">
        <v>185452.02</v>
      </c>
      <c r="F16" s="169"/>
      <c r="G16" s="169">
        <v>119228.47</v>
      </c>
    </row>
    <row r="17" spans="1:7" s="155" customFormat="1" ht="18.75" customHeight="1" x14ac:dyDescent="0.35">
      <c r="A17" s="156"/>
      <c r="B17" s="154"/>
      <c r="C17" s="156"/>
      <c r="D17" s="156" t="s">
        <v>118</v>
      </c>
      <c r="E17" s="169" t="s">
        <v>250</v>
      </c>
      <c r="F17" s="169"/>
      <c r="G17" s="182">
        <v>0</v>
      </c>
    </row>
    <row r="18" spans="1:7" s="155" customFormat="1" ht="19.5" customHeight="1" x14ac:dyDescent="0.35">
      <c r="A18" s="154"/>
      <c r="B18" s="170"/>
      <c r="C18" s="170"/>
      <c r="D18" s="171" t="s">
        <v>109</v>
      </c>
      <c r="E18" s="172">
        <f>SUM(E15:E17)</f>
        <v>185452.02</v>
      </c>
      <c r="F18" s="173"/>
      <c r="G18" s="172">
        <f>SUM(G15:G17)</f>
        <v>126908.47</v>
      </c>
    </row>
    <row r="19" spans="1:7" s="155" customFormat="1" ht="19.5" customHeight="1" thickBot="1" x14ac:dyDescent="0.4">
      <c r="A19" s="154"/>
      <c r="B19" s="157"/>
      <c r="C19" s="157"/>
      <c r="D19" s="157" t="s">
        <v>119</v>
      </c>
      <c r="E19" s="174">
        <f>SUM(E15:E16)</f>
        <v>185452.02</v>
      </c>
      <c r="F19" s="168"/>
      <c r="G19" s="174">
        <f>SUM(G15:G16)</f>
        <v>126908.47</v>
      </c>
    </row>
    <row r="20" spans="1:7" ht="21.75" thickTop="1" x14ac:dyDescent="0.35">
      <c r="A20" s="151"/>
      <c r="B20" s="151"/>
      <c r="C20" s="151"/>
      <c r="D20" s="151"/>
      <c r="E20" s="151"/>
      <c r="F20" s="151"/>
      <c r="G20" s="151"/>
    </row>
    <row r="21" spans="1:7" ht="21" x14ac:dyDescent="0.35">
      <c r="A21" s="151"/>
      <c r="B21" s="151"/>
      <c r="C21" s="151"/>
      <c r="D21" s="175" t="s">
        <v>120</v>
      </c>
      <c r="E21" s="176"/>
      <c r="F21" s="176"/>
      <c r="G21" s="176"/>
    </row>
    <row r="22" spans="1:7" ht="21" x14ac:dyDescent="0.35">
      <c r="A22" s="151"/>
      <c r="B22" s="151"/>
      <c r="C22" s="151"/>
      <c r="D22" s="176"/>
      <c r="E22" s="176"/>
      <c r="F22" s="176"/>
      <c r="G22" s="159" t="s">
        <v>248</v>
      </c>
    </row>
    <row r="23" spans="1:7" ht="21" x14ac:dyDescent="0.35">
      <c r="A23" s="151"/>
      <c r="B23" s="151"/>
      <c r="C23" s="151"/>
      <c r="D23" s="175" t="s">
        <v>251</v>
      </c>
      <c r="E23" s="177"/>
      <c r="F23" s="177"/>
      <c r="G23" s="177" t="s">
        <v>109</v>
      </c>
    </row>
    <row r="24" spans="1:7" ht="21" customHeight="1" x14ac:dyDescent="0.35">
      <c r="A24" s="151"/>
      <c r="B24" s="151"/>
      <c r="C24" s="151"/>
      <c r="D24" s="235" t="s">
        <v>284</v>
      </c>
      <c r="E24" s="235"/>
      <c r="F24" s="235"/>
      <c r="G24" s="235"/>
    </row>
    <row r="25" spans="1:7" ht="21" x14ac:dyDescent="0.35">
      <c r="A25" s="151"/>
      <c r="B25" s="151"/>
      <c r="C25" s="151"/>
      <c r="D25" s="178" t="s">
        <v>330</v>
      </c>
      <c r="E25" s="179" t="s">
        <v>329</v>
      </c>
      <c r="F25" s="180"/>
      <c r="G25" s="181" t="s">
        <v>250</v>
      </c>
    </row>
    <row r="26" spans="1:7" ht="21" x14ac:dyDescent="0.35">
      <c r="A26" s="151"/>
      <c r="B26" s="151"/>
      <c r="C26" s="151"/>
      <c r="D26" s="178" t="s">
        <v>331</v>
      </c>
      <c r="E26" s="179" t="s">
        <v>329</v>
      </c>
      <c r="F26" s="151"/>
      <c r="G26" s="220">
        <v>7680</v>
      </c>
    </row>
    <row r="27" spans="1:7" ht="21" x14ac:dyDescent="0.35">
      <c r="A27" s="151"/>
      <c r="B27" s="151"/>
      <c r="C27" s="151"/>
      <c r="D27" s="151"/>
      <c r="E27" s="151"/>
      <c r="F27" s="151"/>
      <c r="G27" s="151"/>
    </row>
    <row r="28" spans="1:7" ht="21" x14ac:dyDescent="0.35">
      <c r="A28" s="151"/>
      <c r="B28" s="151"/>
      <c r="C28" s="151"/>
      <c r="D28" s="151"/>
      <c r="E28" s="151"/>
      <c r="F28" s="151"/>
      <c r="G28" s="151"/>
    </row>
    <row r="29" spans="1:7" ht="21" x14ac:dyDescent="0.35">
      <c r="A29" s="151"/>
      <c r="B29" s="151"/>
      <c r="C29" s="151"/>
      <c r="D29" s="151"/>
      <c r="E29" s="151"/>
      <c r="F29" s="151"/>
      <c r="G29" s="151"/>
    </row>
    <row r="30" spans="1:7" ht="21" x14ac:dyDescent="0.35">
      <c r="A30" s="151"/>
      <c r="B30" s="151"/>
      <c r="C30" s="151"/>
      <c r="D30" s="151"/>
      <c r="E30" s="151"/>
      <c r="F30" s="151"/>
      <c r="G30" s="151"/>
    </row>
    <row r="31" spans="1:7" ht="21" x14ac:dyDescent="0.35">
      <c r="A31" s="151"/>
      <c r="B31" s="151"/>
      <c r="C31" s="151"/>
      <c r="D31" s="151"/>
      <c r="E31" s="151"/>
      <c r="F31" s="151"/>
      <c r="G31" s="151"/>
    </row>
    <row r="32" spans="1:7" ht="21" x14ac:dyDescent="0.35">
      <c r="A32" s="151"/>
      <c r="B32" s="151"/>
      <c r="C32" s="151"/>
      <c r="D32" s="151"/>
      <c r="E32" s="151"/>
      <c r="F32" s="151"/>
      <c r="G32" s="151"/>
    </row>
  </sheetData>
  <mergeCells count="6">
    <mergeCell ref="B12:D12"/>
    <mergeCell ref="A13:B13"/>
    <mergeCell ref="D24:G24"/>
    <mergeCell ref="A1:H1"/>
    <mergeCell ref="B3:D3"/>
    <mergeCell ref="A4:B4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866E-76F3-42EB-B9BC-212040BB3742}">
  <dimension ref="A1:H33"/>
  <sheetViews>
    <sheetView topLeftCell="A13" workbookViewId="0">
      <selection activeCell="E11" sqref="E11"/>
    </sheetView>
  </sheetViews>
  <sheetFormatPr defaultRowHeight="18.75" x14ac:dyDescent="0.3"/>
  <cols>
    <col min="1" max="1" width="3.140625" style="150" customWidth="1"/>
    <col min="2" max="2" width="7.140625" style="150" customWidth="1"/>
    <col min="3" max="3" width="3" style="150" customWidth="1"/>
    <col min="4" max="4" width="47.42578125" style="150" customWidth="1"/>
    <col min="5" max="5" width="17.7109375" style="150" customWidth="1"/>
    <col min="6" max="6" width="1.28515625" style="150" customWidth="1"/>
    <col min="7" max="7" width="17.7109375" style="150" customWidth="1"/>
    <col min="8" max="256" width="9.140625" style="150"/>
    <col min="257" max="257" width="3.140625" style="150" customWidth="1"/>
    <col min="258" max="258" width="7.140625" style="150" customWidth="1"/>
    <col min="259" max="259" width="3" style="150" customWidth="1"/>
    <col min="260" max="260" width="47.42578125" style="150" customWidth="1"/>
    <col min="261" max="261" width="17.7109375" style="150" customWidth="1"/>
    <col min="262" max="262" width="1.28515625" style="150" customWidth="1"/>
    <col min="263" max="263" width="17.7109375" style="150" customWidth="1"/>
    <col min="264" max="512" width="9.140625" style="150"/>
    <col min="513" max="513" width="3.140625" style="150" customWidth="1"/>
    <col min="514" max="514" width="7.140625" style="150" customWidth="1"/>
    <col min="515" max="515" width="3" style="150" customWidth="1"/>
    <col min="516" max="516" width="47.42578125" style="150" customWidth="1"/>
    <col min="517" max="517" width="17.7109375" style="150" customWidth="1"/>
    <col min="518" max="518" width="1.28515625" style="150" customWidth="1"/>
    <col min="519" max="519" width="17.7109375" style="150" customWidth="1"/>
    <col min="520" max="768" width="9.140625" style="150"/>
    <col min="769" max="769" width="3.140625" style="150" customWidth="1"/>
    <col min="770" max="770" width="7.140625" style="150" customWidth="1"/>
    <col min="771" max="771" width="3" style="150" customWidth="1"/>
    <col min="772" max="772" width="47.42578125" style="150" customWidth="1"/>
    <col min="773" max="773" width="17.7109375" style="150" customWidth="1"/>
    <col min="774" max="774" width="1.28515625" style="150" customWidth="1"/>
    <col min="775" max="775" width="17.7109375" style="150" customWidth="1"/>
    <col min="776" max="1024" width="9.140625" style="150"/>
    <col min="1025" max="1025" width="3.140625" style="150" customWidth="1"/>
    <col min="1026" max="1026" width="7.140625" style="150" customWidth="1"/>
    <col min="1027" max="1027" width="3" style="150" customWidth="1"/>
    <col min="1028" max="1028" width="47.42578125" style="150" customWidth="1"/>
    <col min="1029" max="1029" width="17.7109375" style="150" customWidth="1"/>
    <col min="1030" max="1030" width="1.28515625" style="150" customWidth="1"/>
    <col min="1031" max="1031" width="17.7109375" style="150" customWidth="1"/>
    <col min="1032" max="1280" width="9.140625" style="150"/>
    <col min="1281" max="1281" width="3.140625" style="150" customWidth="1"/>
    <col min="1282" max="1282" width="7.140625" style="150" customWidth="1"/>
    <col min="1283" max="1283" width="3" style="150" customWidth="1"/>
    <col min="1284" max="1284" width="47.42578125" style="150" customWidth="1"/>
    <col min="1285" max="1285" width="17.7109375" style="150" customWidth="1"/>
    <col min="1286" max="1286" width="1.28515625" style="150" customWidth="1"/>
    <col min="1287" max="1287" width="17.7109375" style="150" customWidth="1"/>
    <col min="1288" max="1536" width="9.140625" style="150"/>
    <col min="1537" max="1537" width="3.140625" style="150" customWidth="1"/>
    <col min="1538" max="1538" width="7.140625" style="150" customWidth="1"/>
    <col min="1539" max="1539" width="3" style="150" customWidth="1"/>
    <col min="1540" max="1540" width="47.42578125" style="150" customWidth="1"/>
    <col min="1541" max="1541" width="17.7109375" style="150" customWidth="1"/>
    <col min="1542" max="1542" width="1.28515625" style="150" customWidth="1"/>
    <col min="1543" max="1543" width="17.7109375" style="150" customWidth="1"/>
    <col min="1544" max="1792" width="9.140625" style="150"/>
    <col min="1793" max="1793" width="3.140625" style="150" customWidth="1"/>
    <col min="1794" max="1794" width="7.140625" style="150" customWidth="1"/>
    <col min="1795" max="1795" width="3" style="150" customWidth="1"/>
    <col min="1796" max="1796" width="47.42578125" style="150" customWidth="1"/>
    <col min="1797" max="1797" width="17.7109375" style="150" customWidth="1"/>
    <col min="1798" max="1798" width="1.28515625" style="150" customWidth="1"/>
    <col min="1799" max="1799" width="17.7109375" style="150" customWidth="1"/>
    <col min="1800" max="2048" width="9.140625" style="150"/>
    <col min="2049" max="2049" width="3.140625" style="150" customWidth="1"/>
    <col min="2050" max="2050" width="7.140625" style="150" customWidth="1"/>
    <col min="2051" max="2051" width="3" style="150" customWidth="1"/>
    <col min="2052" max="2052" width="47.42578125" style="150" customWidth="1"/>
    <col min="2053" max="2053" width="17.7109375" style="150" customWidth="1"/>
    <col min="2054" max="2054" width="1.28515625" style="150" customWidth="1"/>
    <col min="2055" max="2055" width="17.7109375" style="150" customWidth="1"/>
    <col min="2056" max="2304" width="9.140625" style="150"/>
    <col min="2305" max="2305" width="3.140625" style="150" customWidth="1"/>
    <col min="2306" max="2306" width="7.140625" style="150" customWidth="1"/>
    <col min="2307" max="2307" width="3" style="150" customWidth="1"/>
    <col min="2308" max="2308" width="47.42578125" style="150" customWidth="1"/>
    <col min="2309" max="2309" width="17.7109375" style="150" customWidth="1"/>
    <col min="2310" max="2310" width="1.28515625" style="150" customWidth="1"/>
    <col min="2311" max="2311" width="17.7109375" style="150" customWidth="1"/>
    <col min="2312" max="2560" width="9.140625" style="150"/>
    <col min="2561" max="2561" width="3.140625" style="150" customWidth="1"/>
    <col min="2562" max="2562" width="7.140625" style="150" customWidth="1"/>
    <col min="2563" max="2563" width="3" style="150" customWidth="1"/>
    <col min="2564" max="2564" width="47.42578125" style="150" customWidth="1"/>
    <col min="2565" max="2565" width="17.7109375" style="150" customWidth="1"/>
    <col min="2566" max="2566" width="1.28515625" style="150" customWidth="1"/>
    <col min="2567" max="2567" width="17.7109375" style="150" customWidth="1"/>
    <col min="2568" max="2816" width="9.140625" style="150"/>
    <col min="2817" max="2817" width="3.140625" style="150" customWidth="1"/>
    <col min="2818" max="2818" width="7.140625" style="150" customWidth="1"/>
    <col min="2819" max="2819" width="3" style="150" customWidth="1"/>
    <col min="2820" max="2820" width="47.42578125" style="150" customWidth="1"/>
    <col min="2821" max="2821" width="17.7109375" style="150" customWidth="1"/>
    <col min="2822" max="2822" width="1.28515625" style="150" customWidth="1"/>
    <col min="2823" max="2823" width="17.7109375" style="150" customWidth="1"/>
    <col min="2824" max="3072" width="9.140625" style="150"/>
    <col min="3073" max="3073" width="3.140625" style="150" customWidth="1"/>
    <col min="3074" max="3074" width="7.140625" style="150" customWidth="1"/>
    <col min="3075" max="3075" width="3" style="150" customWidth="1"/>
    <col min="3076" max="3076" width="47.42578125" style="150" customWidth="1"/>
    <col min="3077" max="3077" width="17.7109375" style="150" customWidth="1"/>
    <col min="3078" max="3078" width="1.28515625" style="150" customWidth="1"/>
    <col min="3079" max="3079" width="17.7109375" style="150" customWidth="1"/>
    <col min="3080" max="3328" width="9.140625" style="150"/>
    <col min="3329" max="3329" width="3.140625" style="150" customWidth="1"/>
    <col min="3330" max="3330" width="7.140625" style="150" customWidth="1"/>
    <col min="3331" max="3331" width="3" style="150" customWidth="1"/>
    <col min="3332" max="3332" width="47.42578125" style="150" customWidth="1"/>
    <col min="3333" max="3333" width="17.7109375" style="150" customWidth="1"/>
    <col min="3334" max="3334" width="1.28515625" style="150" customWidth="1"/>
    <col min="3335" max="3335" width="17.7109375" style="150" customWidth="1"/>
    <col min="3336" max="3584" width="9.140625" style="150"/>
    <col min="3585" max="3585" width="3.140625" style="150" customWidth="1"/>
    <col min="3586" max="3586" width="7.140625" style="150" customWidth="1"/>
    <col min="3587" max="3587" width="3" style="150" customWidth="1"/>
    <col min="3588" max="3588" width="47.42578125" style="150" customWidth="1"/>
    <col min="3589" max="3589" width="17.7109375" style="150" customWidth="1"/>
    <col min="3590" max="3590" width="1.28515625" style="150" customWidth="1"/>
    <col min="3591" max="3591" width="17.7109375" style="150" customWidth="1"/>
    <col min="3592" max="3840" width="9.140625" style="150"/>
    <col min="3841" max="3841" width="3.140625" style="150" customWidth="1"/>
    <col min="3842" max="3842" width="7.140625" style="150" customWidth="1"/>
    <col min="3843" max="3843" width="3" style="150" customWidth="1"/>
    <col min="3844" max="3844" width="47.42578125" style="150" customWidth="1"/>
    <col min="3845" max="3845" width="17.7109375" style="150" customWidth="1"/>
    <col min="3846" max="3846" width="1.28515625" style="150" customWidth="1"/>
    <col min="3847" max="3847" width="17.7109375" style="150" customWidth="1"/>
    <col min="3848" max="4096" width="9.140625" style="150"/>
    <col min="4097" max="4097" width="3.140625" style="150" customWidth="1"/>
    <col min="4098" max="4098" width="7.140625" style="150" customWidth="1"/>
    <col min="4099" max="4099" width="3" style="150" customWidth="1"/>
    <col min="4100" max="4100" width="47.42578125" style="150" customWidth="1"/>
    <col min="4101" max="4101" width="17.7109375" style="150" customWidth="1"/>
    <col min="4102" max="4102" width="1.28515625" style="150" customWidth="1"/>
    <col min="4103" max="4103" width="17.7109375" style="150" customWidth="1"/>
    <col min="4104" max="4352" width="9.140625" style="150"/>
    <col min="4353" max="4353" width="3.140625" style="150" customWidth="1"/>
    <col min="4354" max="4354" width="7.140625" style="150" customWidth="1"/>
    <col min="4355" max="4355" width="3" style="150" customWidth="1"/>
    <col min="4356" max="4356" width="47.42578125" style="150" customWidth="1"/>
    <col min="4357" max="4357" width="17.7109375" style="150" customWidth="1"/>
    <col min="4358" max="4358" width="1.28515625" style="150" customWidth="1"/>
    <col min="4359" max="4359" width="17.7109375" style="150" customWidth="1"/>
    <col min="4360" max="4608" width="9.140625" style="150"/>
    <col min="4609" max="4609" width="3.140625" style="150" customWidth="1"/>
    <col min="4610" max="4610" width="7.140625" style="150" customWidth="1"/>
    <col min="4611" max="4611" width="3" style="150" customWidth="1"/>
    <col min="4612" max="4612" width="47.42578125" style="150" customWidth="1"/>
    <col min="4613" max="4613" width="17.7109375" style="150" customWidth="1"/>
    <col min="4614" max="4614" width="1.28515625" style="150" customWidth="1"/>
    <col min="4615" max="4615" width="17.7109375" style="150" customWidth="1"/>
    <col min="4616" max="4864" width="9.140625" style="150"/>
    <col min="4865" max="4865" width="3.140625" style="150" customWidth="1"/>
    <col min="4866" max="4866" width="7.140625" style="150" customWidth="1"/>
    <col min="4867" max="4867" width="3" style="150" customWidth="1"/>
    <col min="4868" max="4868" width="47.42578125" style="150" customWidth="1"/>
    <col min="4869" max="4869" width="17.7109375" style="150" customWidth="1"/>
    <col min="4870" max="4870" width="1.28515625" style="150" customWidth="1"/>
    <col min="4871" max="4871" width="17.7109375" style="150" customWidth="1"/>
    <col min="4872" max="5120" width="9.140625" style="150"/>
    <col min="5121" max="5121" width="3.140625" style="150" customWidth="1"/>
    <col min="5122" max="5122" width="7.140625" style="150" customWidth="1"/>
    <col min="5123" max="5123" width="3" style="150" customWidth="1"/>
    <col min="5124" max="5124" width="47.42578125" style="150" customWidth="1"/>
    <col min="5125" max="5125" width="17.7109375" style="150" customWidth="1"/>
    <col min="5126" max="5126" width="1.28515625" style="150" customWidth="1"/>
    <col min="5127" max="5127" width="17.7109375" style="150" customWidth="1"/>
    <col min="5128" max="5376" width="9.140625" style="150"/>
    <col min="5377" max="5377" width="3.140625" style="150" customWidth="1"/>
    <col min="5378" max="5378" width="7.140625" style="150" customWidth="1"/>
    <col min="5379" max="5379" width="3" style="150" customWidth="1"/>
    <col min="5380" max="5380" width="47.42578125" style="150" customWidth="1"/>
    <col min="5381" max="5381" width="17.7109375" style="150" customWidth="1"/>
    <col min="5382" max="5382" width="1.28515625" style="150" customWidth="1"/>
    <col min="5383" max="5383" width="17.7109375" style="150" customWidth="1"/>
    <col min="5384" max="5632" width="9.140625" style="150"/>
    <col min="5633" max="5633" width="3.140625" style="150" customWidth="1"/>
    <col min="5634" max="5634" width="7.140625" style="150" customWidth="1"/>
    <col min="5635" max="5635" width="3" style="150" customWidth="1"/>
    <col min="5636" max="5636" width="47.42578125" style="150" customWidth="1"/>
    <col min="5637" max="5637" width="17.7109375" style="150" customWidth="1"/>
    <col min="5638" max="5638" width="1.28515625" style="150" customWidth="1"/>
    <col min="5639" max="5639" width="17.7109375" style="150" customWidth="1"/>
    <col min="5640" max="5888" width="9.140625" style="150"/>
    <col min="5889" max="5889" width="3.140625" style="150" customWidth="1"/>
    <col min="5890" max="5890" width="7.140625" style="150" customWidth="1"/>
    <col min="5891" max="5891" width="3" style="150" customWidth="1"/>
    <col min="5892" max="5892" width="47.42578125" style="150" customWidth="1"/>
    <col min="5893" max="5893" width="17.7109375" style="150" customWidth="1"/>
    <col min="5894" max="5894" width="1.28515625" style="150" customWidth="1"/>
    <col min="5895" max="5895" width="17.7109375" style="150" customWidth="1"/>
    <col min="5896" max="6144" width="9.140625" style="150"/>
    <col min="6145" max="6145" width="3.140625" style="150" customWidth="1"/>
    <col min="6146" max="6146" width="7.140625" style="150" customWidth="1"/>
    <col min="6147" max="6147" width="3" style="150" customWidth="1"/>
    <col min="6148" max="6148" width="47.42578125" style="150" customWidth="1"/>
    <col min="6149" max="6149" width="17.7109375" style="150" customWidth="1"/>
    <col min="6150" max="6150" width="1.28515625" style="150" customWidth="1"/>
    <col min="6151" max="6151" width="17.7109375" style="150" customWidth="1"/>
    <col min="6152" max="6400" width="9.140625" style="150"/>
    <col min="6401" max="6401" width="3.140625" style="150" customWidth="1"/>
    <col min="6402" max="6402" width="7.140625" style="150" customWidth="1"/>
    <col min="6403" max="6403" width="3" style="150" customWidth="1"/>
    <col min="6404" max="6404" width="47.42578125" style="150" customWidth="1"/>
    <col min="6405" max="6405" width="17.7109375" style="150" customWidth="1"/>
    <col min="6406" max="6406" width="1.28515625" style="150" customWidth="1"/>
    <col min="6407" max="6407" width="17.7109375" style="150" customWidth="1"/>
    <col min="6408" max="6656" width="9.140625" style="150"/>
    <col min="6657" max="6657" width="3.140625" style="150" customWidth="1"/>
    <col min="6658" max="6658" width="7.140625" style="150" customWidth="1"/>
    <col min="6659" max="6659" width="3" style="150" customWidth="1"/>
    <col min="6660" max="6660" width="47.42578125" style="150" customWidth="1"/>
    <col min="6661" max="6661" width="17.7109375" style="150" customWidth="1"/>
    <col min="6662" max="6662" width="1.28515625" style="150" customWidth="1"/>
    <col min="6663" max="6663" width="17.7109375" style="150" customWidth="1"/>
    <col min="6664" max="6912" width="9.140625" style="150"/>
    <col min="6913" max="6913" width="3.140625" style="150" customWidth="1"/>
    <col min="6914" max="6914" width="7.140625" style="150" customWidth="1"/>
    <col min="6915" max="6915" width="3" style="150" customWidth="1"/>
    <col min="6916" max="6916" width="47.42578125" style="150" customWidth="1"/>
    <col min="6917" max="6917" width="17.7109375" style="150" customWidth="1"/>
    <col min="6918" max="6918" width="1.28515625" style="150" customWidth="1"/>
    <col min="6919" max="6919" width="17.7109375" style="150" customWidth="1"/>
    <col min="6920" max="7168" width="9.140625" style="150"/>
    <col min="7169" max="7169" width="3.140625" style="150" customWidth="1"/>
    <col min="7170" max="7170" width="7.140625" style="150" customWidth="1"/>
    <col min="7171" max="7171" width="3" style="150" customWidth="1"/>
    <col min="7172" max="7172" width="47.42578125" style="150" customWidth="1"/>
    <col min="7173" max="7173" width="17.7109375" style="150" customWidth="1"/>
    <col min="7174" max="7174" width="1.28515625" style="150" customWidth="1"/>
    <col min="7175" max="7175" width="17.7109375" style="150" customWidth="1"/>
    <col min="7176" max="7424" width="9.140625" style="150"/>
    <col min="7425" max="7425" width="3.140625" style="150" customWidth="1"/>
    <col min="7426" max="7426" width="7.140625" style="150" customWidth="1"/>
    <col min="7427" max="7427" width="3" style="150" customWidth="1"/>
    <col min="7428" max="7428" width="47.42578125" style="150" customWidth="1"/>
    <col min="7429" max="7429" width="17.7109375" style="150" customWidth="1"/>
    <col min="7430" max="7430" width="1.28515625" style="150" customWidth="1"/>
    <col min="7431" max="7431" width="17.7109375" style="150" customWidth="1"/>
    <col min="7432" max="7680" width="9.140625" style="150"/>
    <col min="7681" max="7681" width="3.140625" style="150" customWidth="1"/>
    <col min="7682" max="7682" width="7.140625" style="150" customWidth="1"/>
    <col min="7683" max="7683" width="3" style="150" customWidth="1"/>
    <col min="7684" max="7684" width="47.42578125" style="150" customWidth="1"/>
    <col min="7685" max="7685" width="17.7109375" style="150" customWidth="1"/>
    <col min="7686" max="7686" width="1.28515625" style="150" customWidth="1"/>
    <col min="7687" max="7687" width="17.7109375" style="150" customWidth="1"/>
    <col min="7688" max="7936" width="9.140625" style="150"/>
    <col min="7937" max="7937" width="3.140625" style="150" customWidth="1"/>
    <col min="7938" max="7938" width="7.140625" style="150" customWidth="1"/>
    <col min="7939" max="7939" width="3" style="150" customWidth="1"/>
    <col min="7940" max="7940" width="47.42578125" style="150" customWidth="1"/>
    <col min="7941" max="7941" width="17.7109375" style="150" customWidth="1"/>
    <col min="7942" max="7942" width="1.28515625" style="150" customWidth="1"/>
    <col min="7943" max="7943" width="17.7109375" style="150" customWidth="1"/>
    <col min="7944" max="8192" width="9.140625" style="150"/>
    <col min="8193" max="8193" width="3.140625" style="150" customWidth="1"/>
    <col min="8194" max="8194" width="7.140625" style="150" customWidth="1"/>
    <col min="8195" max="8195" width="3" style="150" customWidth="1"/>
    <col min="8196" max="8196" width="47.42578125" style="150" customWidth="1"/>
    <col min="8197" max="8197" width="17.7109375" style="150" customWidth="1"/>
    <col min="8198" max="8198" width="1.28515625" style="150" customWidth="1"/>
    <col min="8199" max="8199" width="17.7109375" style="150" customWidth="1"/>
    <col min="8200" max="8448" width="9.140625" style="150"/>
    <col min="8449" max="8449" width="3.140625" style="150" customWidth="1"/>
    <col min="8450" max="8450" width="7.140625" style="150" customWidth="1"/>
    <col min="8451" max="8451" width="3" style="150" customWidth="1"/>
    <col min="8452" max="8452" width="47.42578125" style="150" customWidth="1"/>
    <col min="8453" max="8453" width="17.7109375" style="150" customWidth="1"/>
    <col min="8454" max="8454" width="1.28515625" style="150" customWidth="1"/>
    <col min="8455" max="8455" width="17.7109375" style="150" customWidth="1"/>
    <col min="8456" max="8704" width="9.140625" style="150"/>
    <col min="8705" max="8705" width="3.140625" style="150" customWidth="1"/>
    <col min="8706" max="8706" width="7.140625" style="150" customWidth="1"/>
    <col min="8707" max="8707" width="3" style="150" customWidth="1"/>
    <col min="8708" max="8708" width="47.42578125" style="150" customWidth="1"/>
    <col min="8709" max="8709" width="17.7109375" style="150" customWidth="1"/>
    <col min="8710" max="8710" width="1.28515625" style="150" customWidth="1"/>
    <col min="8711" max="8711" width="17.7109375" style="150" customWidth="1"/>
    <col min="8712" max="8960" width="9.140625" style="150"/>
    <col min="8961" max="8961" width="3.140625" style="150" customWidth="1"/>
    <col min="8962" max="8962" width="7.140625" style="150" customWidth="1"/>
    <col min="8963" max="8963" width="3" style="150" customWidth="1"/>
    <col min="8964" max="8964" width="47.42578125" style="150" customWidth="1"/>
    <col min="8965" max="8965" width="17.7109375" style="150" customWidth="1"/>
    <col min="8966" max="8966" width="1.28515625" style="150" customWidth="1"/>
    <col min="8967" max="8967" width="17.7109375" style="150" customWidth="1"/>
    <col min="8968" max="9216" width="9.140625" style="150"/>
    <col min="9217" max="9217" width="3.140625" style="150" customWidth="1"/>
    <col min="9218" max="9218" width="7.140625" style="150" customWidth="1"/>
    <col min="9219" max="9219" width="3" style="150" customWidth="1"/>
    <col min="9220" max="9220" width="47.42578125" style="150" customWidth="1"/>
    <col min="9221" max="9221" width="17.7109375" style="150" customWidth="1"/>
    <col min="9222" max="9222" width="1.28515625" style="150" customWidth="1"/>
    <col min="9223" max="9223" width="17.7109375" style="150" customWidth="1"/>
    <col min="9224" max="9472" width="9.140625" style="150"/>
    <col min="9473" max="9473" width="3.140625" style="150" customWidth="1"/>
    <col min="9474" max="9474" width="7.140625" style="150" customWidth="1"/>
    <col min="9475" max="9475" width="3" style="150" customWidth="1"/>
    <col min="9476" max="9476" width="47.42578125" style="150" customWidth="1"/>
    <col min="9477" max="9477" width="17.7109375" style="150" customWidth="1"/>
    <col min="9478" max="9478" width="1.28515625" style="150" customWidth="1"/>
    <col min="9479" max="9479" width="17.7109375" style="150" customWidth="1"/>
    <col min="9480" max="9728" width="9.140625" style="150"/>
    <col min="9729" max="9729" width="3.140625" style="150" customWidth="1"/>
    <col min="9730" max="9730" width="7.140625" style="150" customWidth="1"/>
    <col min="9731" max="9731" width="3" style="150" customWidth="1"/>
    <col min="9732" max="9732" width="47.42578125" style="150" customWidth="1"/>
    <col min="9733" max="9733" width="17.7109375" style="150" customWidth="1"/>
    <col min="9734" max="9734" width="1.28515625" style="150" customWidth="1"/>
    <col min="9735" max="9735" width="17.7109375" style="150" customWidth="1"/>
    <col min="9736" max="9984" width="9.140625" style="150"/>
    <col min="9985" max="9985" width="3.140625" style="150" customWidth="1"/>
    <col min="9986" max="9986" width="7.140625" style="150" customWidth="1"/>
    <col min="9987" max="9987" width="3" style="150" customWidth="1"/>
    <col min="9988" max="9988" width="47.42578125" style="150" customWidth="1"/>
    <col min="9989" max="9989" width="17.7109375" style="150" customWidth="1"/>
    <col min="9990" max="9990" width="1.28515625" style="150" customWidth="1"/>
    <col min="9991" max="9991" width="17.7109375" style="150" customWidth="1"/>
    <col min="9992" max="10240" width="9.140625" style="150"/>
    <col min="10241" max="10241" width="3.140625" style="150" customWidth="1"/>
    <col min="10242" max="10242" width="7.140625" style="150" customWidth="1"/>
    <col min="10243" max="10243" width="3" style="150" customWidth="1"/>
    <col min="10244" max="10244" width="47.42578125" style="150" customWidth="1"/>
    <col min="10245" max="10245" width="17.7109375" style="150" customWidth="1"/>
    <col min="10246" max="10246" width="1.28515625" style="150" customWidth="1"/>
    <col min="10247" max="10247" width="17.7109375" style="150" customWidth="1"/>
    <col min="10248" max="10496" width="9.140625" style="150"/>
    <col min="10497" max="10497" width="3.140625" style="150" customWidth="1"/>
    <col min="10498" max="10498" width="7.140625" style="150" customWidth="1"/>
    <col min="10499" max="10499" width="3" style="150" customWidth="1"/>
    <col min="10500" max="10500" width="47.42578125" style="150" customWidth="1"/>
    <col min="10501" max="10501" width="17.7109375" style="150" customWidth="1"/>
    <col min="10502" max="10502" width="1.28515625" style="150" customWidth="1"/>
    <col min="10503" max="10503" width="17.7109375" style="150" customWidth="1"/>
    <col min="10504" max="10752" width="9.140625" style="150"/>
    <col min="10753" max="10753" width="3.140625" style="150" customWidth="1"/>
    <col min="10754" max="10754" width="7.140625" style="150" customWidth="1"/>
    <col min="10755" max="10755" width="3" style="150" customWidth="1"/>
    <col min="10756" max="10756" width="47.42578125" style="150" customWidth="1"/>
    <col min="10757" max="10757" width="17.7109375" style="150" customWidth="1"/>
    <col min="10758" max="10758" width="1.28515625" style="150" customWidth="1"/>
    <col min="10759" max="10759" width="17.7109375" style="150" customWidth="1"/>
    <col min="10760" max="11008" width="9.140625" style="150"/>
    <col min="11009" max="11009" width="3.140625" style="150" customWidth="1"/>
    <col min="11010" max="11010" width="7.140625" style="150" customWidth="1"/>
    <col min="11011" max="11011" width="3" style="150" customWidth="1"/>
    <col min="11012" max="11012" width="47.42578125" style="150" customWidth="1"/>
    <col min="11013" max="11013" width="17.7109375" style="150" customWidth="1"/>
    <col min="11014" max="11014" width="1.28515625" style="150" customWidth="1"/>
    <col min="11015" max="11015" width="17.7109375" style="150" customWidth="1"/>
    <col min="11016" max="11264" width="9.140625" style="150"/>
    <col min="11265" max="11265" width="3.140625" style="150" customWidth="1"/>
    <col min="11266" max="11266" width="7.140625" style="150" customWidth="1"/>
    <col min="11267" max="11267" width="3" style="150" customWidth="1"/>
    <col min="11268" max="11268" width="47.42578125" style="150" customWidth="1"/>
    <col min="11269" max="11269" width="17.7109375" style="150" customWidth="1"/>
    <col min="11270" max="11270" width="1.28515625" style="150" customWidth="1"/>
    <col min="11271" max="11271" width="17.7109375" style="150" customWidth="1"/>
    <col min="11272" max="11520" width="9.140625" style="150"/>
    <col min="11521" max="11521" width="3.140625" style="150" customWidth="1"/>
    <col min="11522" max="11522" width="7.140625" style="150" customWidth="1"/>
    <col min="11523" max="11523" width="3" style="150" customWidth="1"/>
    <col min="11524" max="11524" width="47.42578125" style="150" customWidth="1"/>
    <col min="11525" max="11525" width="17.7109375" style="150" customWidth="1"/>
    <col min="11526" max="11526" width="1.28515625" style="150" customWidth="1"/>
    <col min="11527" max="11527" width="17.7109375" style="150" customWidth="1"/>
    <col min="11528" max="11776" width="9.140625" style="150"/>
    <col min="11777" max="11777" width="3.140625" style="150" customWidth="1"/>
    <col min="11778" max="11778" width="7.140625" style="150" customWidth="1"/>
    <col min="11779" max="11779" width="3" style="150" customWidth="1"/>
    <col min="11780" max="11780" width="47.42578125" style="150" customWidth="1"/>
    <col min="11781" max="11781" width="17.7109375" style="150" customWidth="1"/>
    <col min="11782" max="11782" width="1.28515625" style="150" customWidth="1"/>
    <col min="11783" max="11783" width="17.7109375" style="150" customWidth="1"/>
    <col min="11784" max="12032" width="9.140625" style="150"/>
    <col min="12033" max="12033" width="3.140625" style="150" customWidth="1"/>
    <col min="12034" max="12034" width="7.140625" style="150" customWidth="1"/>
    <col min="12035" max="12035" width="3" style="150" customWidth="1"/>
    <col min="12036" max="12036" width="47.42578125" style="150" customWidth="1"/>
    <col min="12037" max="12037" width="17.7109375" style="150" customWidth="1"/>
    <col min="12038" max="12038" width="1.28515625" style="150" customWidth="1"/>
    <col min="12039" max="12039" width="17.7109375" style="150" customWidth="1"/>
    <col min="12040" max="12288" width="9.140625" style="150"/>
    <col min="12289" max="12289" width="3.140625" style="150" customWidth="1"/>
    <col min="12290" max="12290" width="7.140625" style="150" customWidth="1"/>
    <col min="12291" max="12291" width="3" style="150" customWidth="1"/>
    <col min="12292" max="12292" width="47.42578125" style="150" customWidth="1"/>
    <col min="12293" max="12293" width="17.7109375" style="150" customWidth="1"/>
    <col min="12294" max="12294" width="1.28515625" style="150" customWidth="1"/>
    <col min="12295" max="12295" width="17.7109375" style="150" customWidth="1"/>
    <col min="12296" max="12544" width="9.140625" style="150"/>
    <col min="12545" max="12545" width="3.140625" style="150" customWidth="1"/>
    <col min="12546" max="12546" width="7.140625" style="150" customWidth="1"/>
    <col min="12547" max="12547" width="3" style="150" customWidth="1"/>
    <col min="12548" max="12548" width="47.42578125" style="150" customWidth="1"/>
    <col min="12549" max="12549" width="17.7109375" style="150" customWidth="1"/>
    <col min="12550" max="12550" width="1.28515625" style="150" customWidth="1"/>
    <col min="12551" max="12551" width="17.7109375" style="150" customWidth="1"/>
    <col min="12552" max="12800" width="9.140625" style="150"/>
    <col min="12801" max="12801" width="3.140625" style="150" customWidth="1"/>
    <col min="12802" max="12802" width="7.140625" style="150" customWidth="1"/>
    <col min="12803" max="12803" width="3" style="150" customWidth="1"/>
    <col min="12804" max="12804" width="47.42578125" style="150" customWidth="1"/>
    <col min="12805" max="12805" width="17.7109375" style="150" customWidth="1"/>
    <col min="12806" max="12806" width="1.28515625" style="150" customWidth="1"/>
    <col min="12807" max="12807" width="17.7109375" style="150" customWidth="1"/>
    <col min="12808" max="13056" width="9.140625" style="150"/>
    <col min="13057" max="13057" width="3.140625" style="150" customWidth="1"/>
    <col min="13058" max="13058" width="7.140625" style="150" customWidth="1"/>
    <col min="13059" max="13059" width="3" style="150" customWidth="1"/>
    <col min="13060" max="13060" width="47.42578125" style="150" customWidth="1"/>
    <col min="13061" max="13061" width="17.7109375" style="150" customWidth="1"/>
    <col min="13062" max="13062" width="1.28515625" style="150" customWidth="1"/>
    <col min="13063" max="13063" width="17.7109375" style="150" customWidth="1"/>
    <col min="13064" max="13312" width="9.140625" style="150"/>
    <col min="13313" max="13313" width="3.140625" style="150" customWidth="1"/>
    <col min="13314" max="13314" width="7.140625" style="150" customWidth="1"/>
    <col min="13315" max="13315" width="3" style="150" customWidth="1"/>
    <col min="13316" max="13316" width="47.42578125" style="150" customWidth="1"/>
    <col min="13317" max="13317" width="17.7109375" style="150" customWidth="1"/>
    <col min="13318" max="13318" width="1.28515625" style="150" customWidth="1"/>
    <col min="13319" max="13319" width="17.7109375" style="150" customWidth="1"/>
    <col min="13320" max="13568" width="9.140625" style="150"/>
    <col min="13569" max="13569" width="3.140625" style="150" customWidth="1"/>
    <col min="13570" max="13570" width="7.140625" style="150" customWidth="1"/>
    <col min="13571" max="13571" width="3" style="150" customWidth="1"/>
    <col min="13572" max="13572" width="47.42578125" style="150" customWidth="1"/>
    <col min="13573" max="13573" width="17.7109375" style="150" customWidth="1"/>
    <col min="13574" max="13574" width="1.28515625" style="150" customWidth="1"/>
    <col min="13575" max="13575" width="17.7109375" style="150" customWidth="1"/>
    <col min="13576" max="13824" width="9.140625" style="150"/>
    <col min="13825" max="13825" width="3.140625" style="150" customWidth="1"/>
    <col min="13826" max="13826" width="7.140625" style="150" customWidth="1"/>
    <col min="13827" max="13827" width="3" style="150" customWidth="1"/>
    <col min="13828" max="13828" width="47.42578125" style="150" customWidth="1"/>
    <col min="13829" max="13829" width="17.7109375" style="150" customWidth="1"/>
    <col min="13830" max="13830" width="1.28515625" style="150" customWidth="1"/>
    <col min="13831" max="13831" width="17.7109375" style="150" customWidth="1"/>
    <col min="13832" max="14080" width="9.140625" style="150"/>
    <col min="14081" max="14081" width="3.140625" style="150" customWidth="1"/>
    <col min="14082" max="14082" width="7.140625" style="150" customWidth="1"/>
    <col min="14083" max="14083" width="3" style="150" customWidth="1"/>
    <col min="14084" max="14084" width="47.42578125" style="150" customWidth="1"/>
    <col min="14085" max="14085" width="17.7109375" style="150" customWidth="1"/>
    <col min="14086" max="14086" width="1.28515625" style="150" customWidth="1"/>
    <col min="14087" max="14087" width="17.7109375" style="150" customWidth="1"/>
    <col min="14088" max="14336" width="9.140625" style="150"/>
    <col min="14337" max="14337" width="3.140625" style="150" customWidth="1"/>
    <col min="14338" max="14338" width="7.140625" style="150" customWidth="1"/>
    <col min="14339" max="14339" width="3" style="150" customWidth="1"/>
    <col min="14340" max="14340" width="47.42578125" style="150" customWidth="1"/>
    <col min="14341" max="14341" width="17.7109375" style="150" customWidth="1"/>
    <col min="14342" max="14342" width="1.28515625" style="150" customWidth="1"/>
    <col min="14343" max="14343" width="17.7109375" style="150" customWidth="1"/>
    <col min="14344" max="14592" width="9.140625" style="150"/>
    <col min="14593" max="14593" width="3.140625" style="150" customWidth="1"/>
    <col min="14594" max="14594" width="7.140625" style="150" customWidth="1"/>
    <col min="14595" max="14595" width="3" style="150" customWidth="1"/>
    <col min="14596" max="14596" width="47.42578125" style="150" customWidth="1"/>
    <col min="14597" max="14597" width="17.7109375" style="150" customWidth="1"/>
    <col min="14598" max="14598" width="1.28515625" style="150" customWidth="1"/>
    <col min="14599" max="14599" width="17.7109375" style="150" customWidth="1"/>
    <col min="14600" max="14848" width="9.140625" style="150"/>
    <col min="14849" max="14849" width="3.140625" style="150" customWidth="1"/>
    <col min="14850" max="14850" width="7.140625" style="150" customWidth="1"/>
    <col min="14851" max="14851" width="3" style="150" customWidth="1"/>
    <col min="14852" max="14852" width="47.42578125" style="150" customWidth="1"/>
    <col min="14853" max="14853" width="17.7109375" style="150" customWidth="1"/>
    <col min="14854" max="14854" width="1.28515625" style="150" customWidth="1"/>
    <col min="14855" max="14855" width="17.7109375" style="150" customWidth="1"/>
    <col min="14856" max="15104" width="9.140625" style="150"/>
    <col min="15105" max="15105" width="3.140625" style="150" customWidth="1"/>
    <col min="15106" max="15106" width="7.140625" style="150" customWidth="1"/>
    <col min="15107" max="15107" width="3" style="150" customWidth="1"/>
    <col min="15108" max="15108" width="47.42578125" style="150" customWidth="1"/>
    <col min="15109" max="15109" width="17.7109375" style="150" customWidth="1"/>
    <col min="15110" max="15110" width="1.28515625" style="150" customWidth="1"/>
    <col min="15111" max="15111" width="17.7109375" style="150" customWidth="1"/>
    <col min="15112" max="15360" width="9.140625" style="150"/>
    <col min="15361" max="15361" width="3.140625" style="150" customWidth="1"/>
    <col min="15362" max="15362" width="7.140625" style="150" customWidth="1"/>
    <col min="15363" max="15363" width="3" style="150" customWidth="1"/>
    <col min="15364" max="15364" width="47.42578125" style="150" customWidth="1"/>
    <col min="15365" max="15365" width="17.7109375" style="150" customWidth="1"/>
    <col min="15366" max="15366" width="1.28515625" style="150" customWidth="1"/>
    <col min="15367" max="15367" width="17.7109375" style="150" customWidth="1"/>
    <col min="15368" max="15616" width="9.140625" style="150"/>
    <col min="15617" max="15617" width="3.140625" style="150" customWidth="1"/>
    <col min="15618" max="15618" width="7.140625" style="150" customWidth="1"/>
    <col min="15619" max="15619" width="3" style="150" customWidth="1"/>
    <col min="15620" max="15620" width="47.42578125" style="150" customWidth="1"/>
    <col min="15621" max="15621" width="17.7109375" style="150" customWidth="1"/>
    <col min="15622" max="15622" width="1.28515625" style="150" customWidth="1"/>
    <col min="15623" max="15623" width="17.7109375" style="150" customWidth="1"/>
    <col min="15624" max="15872" width="9.140625" style="150"/>
    <col min="15873" max="15873" width="3.140625" style="150" customWidth="1"/>
    <col min="15874" max="15874" width="7.140625" style="150" customWidth="1"/>
    <col min="15875" max="15875" width="3" style="150" customWidth="1"/>
    <col min="15876" max="15876" width="47.42578125" style="150" customWidth="1"/>
    <col min="15877" max="15877" width="17.7109375" style="150" customWidth="1"/>
    <col min="15878" max="15878" width="1.28515625" style="150" customWidth="1"/>
    <col min="15879" max="15879" width="17.7109375" style="150" customWidth="1"/>
    <col min="15880" max="16128" width="9.140625" style="150"/>
    <col min="16129" max="16129" width="3.140625" style="150" customWidth="1"/>
    <col min="16130" max="16130" width="7.140625" style="150" customWidth="1"/>
    <col min="16131" max="16131" width="3" style="150" customWidth="1"/>
    <col min="16132" max="16132" width="47.42578125" style="150" customWidth="1"/>
    <col min="16133" max="16133" width="17.7109375" style="150" customWidth="1"/>
    <col min="16134" max="16134" width="1.28515625" style="150" customWidth="1"/>
    <col min="16135" max="16135" width="17.7109375" style="150" customWidth="1"/>
    <col min="16136" max="16384" width="9.140625" style="150"/>
  </cols>
  <sheetData>
    <row r="1" spans="1:8" ht="19.5" customHeight="1" x14ac:dyDescent="0.3">
      <c r="A1" s="236">
        <v>12</v>
      </c>
      <c r="B1" s="236"/>
      <c r="C1" s="236"/>
      <c r="D1" s="236"/>
      <c r="E1" s="236"/>
      <c r="F1" s="236"/>
      <c r="G1" s="236"/>
      <c r="H1" s="236"/>
    </row>
    <row r="2" spans="1:8" ht="19.5" customHeight="1" x14ac:dyDescent="0.35">
      <c r="A2" s="151"/>
      <c r="B2" s="151"/>
      <c r="C2" s="151"/>
      <c r="D2" s="151"/>
      <c r="E2" s="151"/>
      <c r="F2" s="151"/>
      <c r="G2" s="151"/>
    </row>
    <row r="3" spans="1:8" ht="19.5" customHeight="1" x14ac:dyDescent="0.35">
      <c r="A3" s="152"/>
      <c r="B3" s="240" t="s">
        <v>252</v>
      </c>
      <c r="C3" s="240"/>
      <c r="D3" s="240"/>
      <c r="E3" s="240"/>
      <c r="F3" s="157"/>
      <c r="G3" s="154"/>
    </row>
    <row r="4" spans="1:8" ht="19.5" customHeight="1" x14ac:dyDescent="0.35">
      <c r="A4" s="152"/>
      <c r="B4" s="238"/>
      <c r="C4" s="239"/>
      <c r="D4" s="156"/>
      <c r="E4" s="158"/>
      <c r="F4" s="158"/>
      <c r="G4" s="159" t="s">
        <v>248</v>
      </c>
    </row>
    <row r="5" spans="1:8" ht="19.5" customHeight="1" x14ac:dyDescent="0.35">
      <c r="A5" s="152"/>
      <c r="B5" s="156"/>
      <c r="C5" s="154"/>
      <c r="D5" s="156"/>
      <c r="E5" s="159">
        <v>2566</v>
      </c>
      <c r="F5" s="159"/>
      <c r="G5" s="159">
        <v>2565</v>
      </c>
    </row>
    <row r="6" spans="1:8" ht="19.5" customHeight="1" x14ac:dyDescent="0.35">
      <c r="A6" s="152"/>
      <c r="B6" s="154"/>
      <c r="C6" s="170"/>
      <c r="D6" s="170" t="s">
        <v>121</v>
      </c>
      <c r="E6" s="182">
        <v>688350.7</v>
      </c>
      <c r="F6" s="182"/>
      <c r="G6" s="182">
        <v>456071.5</v>
      </c>
    </row>
    <row r="7" spans="1:8" ht="19.5" customHeight="1" thickBot="1" x14ac:dyDescent="0.4">
      <c r="A7" s="152"/>
      <c r="B7" s="154"/>
      <c r="C7" s="171"/>
      <c r="D7" s="171" t="s">
        <v>253</v>
      </c>
      <c r="E7" s="183">
        <f>E6</f>
        <v>688350.7</v>
      </c>
      <c r="F7" s="168"/>
      <c r="G7" s="183">
        <f>G6</f>
        <v>456071.5</v>
      </c>
    </row>
    <row r="8" spans="1:8" s="155" customFormat="1" ht="19.5" customHeight="1" thickTop="1" x14ac:dyDescent="0.35">
      <c r="A8" s="154"/>
      <c r="B8" s="241"/>
      <c r="C8" s="239"/>
      <c r="D8" s="239"/>
      <c r="E8" s="154"/>
      <c r="F8" s="154"/>
      <c r="G8" s="154"/>
    </row>
    <row r="9" spans="1:8" ht="19.5" customHeight="1" x14ac:dyDescent="0.3"/>
    <row r="10" spans="1:8" ht="19.5" customHeight="1" x14ac:dyDescent="0.35">
      <c r="A10" s="152"/>
      <c r="B10" s="240" t="s">
        <v>254</v>
      </c>
      <c r="C10" s="240"/>
      <c r="D10" s="240"/>
      <c r="E10" s="240"/>
      <c r="F10" s="157"/>
      <c r="G10" s="154"/>
    </row>
    <row r="11" spans="1:8" ht="19.5" customHeight="1" x14ac:dyDescent="0.35">
      <c r="A11" s="152"/>
      <c r="B11" s="238"/>
      <c r="C11" s="239"/>
      <c r="D11" s="156"/>
      <c r="E11" s="158"/>
      <c r="F11" s="158"/>
      <c r="G11" s="159" t="s">
        <v>248</v>
      </c>
    </row>
    <row r="12" spans="1:8" ht="19.5" customHeight="1" x14ac:dyDescent="0.35">
      <c r="A12" s="152"/>
      <c r="B12" s="156"/>
      <c r="C12" s="154"/>
      <c r="D12" s="156"/>
      <c r="E12" s="159">
        <v>2566</v>
      </c>
      <c r="F12" s="159"/>
      <c r="G12" s="159">
        <v>2565</v>
      </c>
    </row>
    <row r="13" spans="1:8" ht="19.5" customHeight="1" x14ac:dyDescent="0.35">
      <c r="A13" s="152"/>
      <c r="B13" s="154"/>
      <c r="C13" s="170"/>
      <c r="D13" s="170" t="s">
        <v>122</v>
      </c>
      <c r="E13" s="182">
        <v>97334.13</v>
      </c>
      <c r="F13" s="182"/>
      <c r="G13" s="182">
        <v>109558.13</v>
      </c>
    </row>
    <row r="14" spans="1:8" ht="19.5" customHeight="1" thickBot="1" x14ac:dyDescent="0.4">
      <c r="A14" s="152"/>
      <c r="B14" s="154"/>
      <c r="C14" s="171"/>
      <c r="D14" s="171" t="s">
        <v>123</v>
      </c>
      <c r="E14" s="183">
        <f>E13</f>
        <v>97334.13</v>
      </c>
      <c r="F14" s="168"/>
      <c r="G14" s="183">
        <f>G13</f>
        <v>109558.13</v>
      </c>
    </row>
    <row r="15" spans="1:8" ht="19.5" customHeight="1" thickTop="1" x14ac:dyDescent="0.35">
      <c r="A15" s="152"/>
      <c r="B15" s="154"/>
      <c r="C15" s="171"/>
      <c r="D15" s="171"/>
      <c r="E15" s="168"/>
      <c r="F15" s="168"/>
      <c r="G15" s="168"/>
    </row>
    <row r="16" spans="1:8" ht="19.5" customHeight="1" x14ac:dyDescent="0.35">
      <c r="A16" s="152"/>
      <c r="B16" s="154"/>
      <c r="C16" s="171"/>
      <c r="D16" s="171"/>
      <c r="E16" s="168"/>
      <c r="F16" s="168"/>
      <c r="G16" s="168"/>
    </row>
    <row r="17" spans="1:7" ht="19.5" customHeight="1" x14ac:dyDescent="0.3">
      <c r="A17" s="152"/>
      <c r="B17" s="171" t="s">
        <v>255</v>
      </c>
      <c r="C17" s="171"/>
      <c r="D17" s="171"/>
      <c r="E17" s="171"/>
      <c r="F17" s="171"/>
      <c r="G17" s="171"/>
    </row>
    <row r="18" spans="1:7" ht="19.5" customHeight="1" x14ac:dyDescent="0.35">
      <c r="A18" s="152"/>
      <c r="B18" s="238"/>
      <c r="C18" s="238"/>
      <c r="D18" s="156"/>
      <c r="E18" s="158"/>
      <c r="F18" s="158"/>
      <c r="G18" s="159" t="s">
        <v>248</v>
      </c>
    </row>
    <row r="19" spans="1:7" ht="19.5" customHeight="1" x14ac:dyDescent="0.35">
      <c r="A19" s="152"/>
      <c r="B19" s="156"/>
      <c r="C19" s="156"/>
      <c r="D19" s="156"/>
      <c r="E19" s="159">
        <v>2566</v>
      </c>
      <c r="F19" s="159"/>
      <c r="G19" s="159">
        <v>2565</v>
      </c>
    </row>
    <row r="20" spans="1:7" ht="19.5" customHeight="1" x14ac:dyDescent="0.35">
      <c r="A20" s="152"/>
      <c r="B20" s="154"/>
      <c r="C20" s="170"/>
      <c r="D20" s="184" t="s">
        <v>124</v>
      </c>
      <c r="E20" s="185">
        <v>4402000</v>
      </c>
      <c r="F20" s="186"/>
      <c r="G20" s="185">
        <v>4402000</v>
      </c>
    </row>
    <row r="21" spans="1:7" ht="19.5" customHeight="1" x14ac:dyDescent="0.35">
      <c r="A21" s="152"/>
      <c r="B21" s="154"/>
      <c r="C21" s="171"/>
      <c r="D21" s="187" t="s">
        <v>125</v>
      </c>
      <c r="E21" s="188">
        <v>15498217</v>
      </c>
      <c r="F21" s="188"/>
      <c r="G21" s="188">
        <v>15003217</v>
      </c>
    </row>
    <row r="22" spans="1:7" ht="19.5" customHeight="1" x14ac:dyDescent="0.35">
      <c r="A22" s="151"/>
      <c r="B22" s="151"/>
      <c r="C22" s="151"/>
      <c r="D22" s="162" t="s">
        <v>256</v>
      </c>
      <c r="E22" s="188">
        <v>-8237431.6100000003</v>
      </c>
      <c r="F22" s="188"/>
      <c r="G22" s="188">
        <v>-7644606.8499999996</v>
      </c>
    </row>
    <row r="23" spans="1:7" ht="21" x14ac:dyDescent="0.3">
      <c r="D23" s="184" t="s">
        <v>126</v>
      </c>
      <c r="E23" s="189">
        <f>E21+E22</f>
        <v>7260785.3899999997</v>
      </c>
      <c r="F23" s="186"/>
      <c r="G23" s="189">
        <f>G21+G22</f>
        <v>7358610.1500000004</v>
      </c>
    </row>
    <row r="24" spans="1:7" ht="21" x14ac:dyDescent="0.3">
      <c r="D24" s="187" t="s">
        <v>127</v>
      </c>
      <c r="E24" s="188">
        <v>9619964.9800000004</v>
      </c>
      <c r="F24" s="188"/>
      <c r="G24" s="188">
        <v>7943306.9800000004</v>
      </c>
    </row>
    <row r="25" spans="1:7" ht="21" x14ac:dyDescent="0.3">
      <c r="D25" s="162" t="s">
        <v>257</v>
      </c>
      <c r="E25" s="188">
        <v>-3957028.49</v>
      </c>
      <c r="F25" s="188"/>
      <c r="G25" s="188">
        <v>-2972580.22</v>
      </c>
    </row>
    <row r="26" spans="1:7" ht="21" x14ac:dyDescent="0.35">
      <c r="D26" s="184" t="s">
        <v>128</v>
      </c>
      <c r="E26" s="190">
        <f>E24+E25</f>
        <v>5662936.4900000002</v>
      </c>
      <c r="F26" s="191"/>
      <c r="G26" s="190">
        <f>G24+G25</f>
        <v>4970726.76</v>
      </c>
    </row>
    <row r="27" spans="1:7" ht="21.75" thickBot="1" x14ac:dyDescent="0.35">
      <c r="D27" s="184" t="s">
        <v>129</v>
      </c>
      <c r="E27" s="192">
        <f>E20+E23+E26</f>
        <v>17325721.880000003</v>
      </c>
      <c r="F27" s="193"/>
      <c r="G27" s="192">
        <f>G20+G23+G26</f>
        <v>16731336.91</v>
      </c>
    </row>
    <row r="28" spans="1:7" ht="19.5" thickTop="1" x14ac:dyDescent="0.3"/>
    <row r="33" spans="4:7" ht="21" x14ac:dyDescent="0.35">
      <c r="D33" s="157"/>
      <c r="E33" s="158"/>
      <c r="F33" s="158"/>
      <c r="G33" s="158"/>
    </row>
  </sheetData>
  <mergeCells count="7">
    <mergeCell ref="A1:H1"/>
    <mergeCell ref="B10:E10"/>
    <mergeCell ref="B11:C11"/>
    <mergeCell ref="B18:C18"/>
    <mergeCell ref="B3:E3"/>
    <mergeCell ref="B4:C4"/>
    <mergeCell ref="B8:D8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102A-3503-4919-B2A8-789499C9235E}">
  <sheetPr>
    <tabColor rgb="FFFFFF00"/>
  </sheetPr>
  <dimension ref="A1:H23"/>
  <sheetViews>
    <sheetView topLeftCell="A13" workbookViewId="0">
      <selection activeCell="E7" sqref="E7"/>
    </sheetView>
  </sheetViews>
  <sheetFormatPr defaultRowHeight="18.75" x14ac:dyDescent="0.3"/>
  <cols>
    <col min="1" max="1" width="3" style="150" customWidth="1"/>
    <col min="2" max="2" width="3.140625" style="150" customWidth="1"/>
    <col min="3" max="3" width="4.7109375" style="150" customWidth="1"/>
    <col min="4" max="4" width="3" style="150" customWidth="1"/>
    <col min="5" max="5" width="50.42578125" style="150" customWidth="1"/>
    <col min="6" max="6" width="17.7109375" style="150" customWidth="1"/>
    <col min="7" max="7" width="1.28515625" style="150" customWidth="1"/>
    <col min="8" max="8" width="17.7109375" style="150" customWidth="1"/>
    <col min="9" max="256" width="9.140625" style="150"/>
    <col min="257" max="257" width="3" style="150" customWidth="1"/>
    <col min="258" max="258" width="3.140625" style="150" customWidth="1"/>
    <col min="259" max="259" width="4.7109375" style="150" customWidth="1"/>
    <col min="260" max="260" width="3" style="150" customWidth="1"/>
    <col min="261" max="261" width="50.42578125" style="150" customWidth="1"/>
    <col min="262" max="262" width="17.7109375" style="150" customWidth="1"/>
    <col min="263" max="263" width="1.28515625" style="150" customWidth="1"/>
    <col min="264" max="264" width="17.7109375" style="150" customWidth="1"/>
    <col min="265" max="512" width="9.140625" style="150"/>
    <col min="513" max="513" width="3" style="150" customWidth="1"/>
    <col min="514" max="514" width="3.140625" style="150" customWidth="1"/>
    <col min="515" max="515" width="4.7109375" style="150" customWidth="1"/>
    <col min="516" max="516" width="3" style="150" customWidth="1"/>
    <col min="517" max="517" width="50.42578125" style="150" customWidth="1"/>
    <col min="518" max="518" width="17.7109375" style="150" customWidth="1"/>
    <col min="519" max="519" width="1.28515625" style="150" customWidth="1"/>
    <col min="520" max="520" width="17.7109375" style="150" customWidth="1"/>
    <col min="521" max="768" width="9.140625" style="150"/>
    <col min="769" max="769" width="3" style="150" customWidth="1"/>
    <col min="770" max="770" width="3.140625" style="150" customWidth="1"/>
    <col min="771" max="771" width="4.7109375" style="150" customWidth="1"/>
    <col min="772" max="772" width="3" style="150" customWidth="1"/>
    <col min="773" max="773" width="50.42578125" style="150" customWidth="1"/>
    <col min="774" max="774" width="17.7109375" style="150" customWidth="1"/>
    <col min="775" max="775" width="1.28515625" style="150" customWidth="1"/>
    <col min="776" max="776" width="17.7109375" style="150" customWidth="1"/>
    <col min="777" max="1024" width="9.140625" style="150"/>
    <col min="1025" max="1025" width="3" style="150" customWidth="1"/>
    <col min="1026" max="1026" width="3.140625" style="150" customWidth="1"/>
    <col min="1027" max="1027" width="4.7109375" style="150" customWidth="1"/>
    <col min="1028" max="1028" width="3" style="150" customWidth="1"/>
    <col min="1029" max="1029" width="50.42578125" style="150" customWidth="1"/>
    <col min="1030" max="1030" width="17.7109375" style="150" customWidth="1"/>
    <col min="1031" max="1031" width="1.28515625" style="150" customWidth="1"/>
    <col min="1032" max="1032" width="17.7109375" style="150" customWidth="1"/>
    <col min="1033" max="1280" width="9.140625" style="150"/>
    <col min="1281" max="1281" width="3" style="150" customWidth="1"/>
    <col min="1282" max="1282" width="3.140625" style="150" customWidth="1"/>
    <col min="1283" max="1283" width="4.7109375" style="150" customWidth="1"/>
    <col min="1284" max="1284" width="3" style="150" customWidth="1"/>
    <col min="1285" max="1285" width="50.42578125" style="150" customWidth="1"/>
    <col min="1286" max="1286" width="17.7109375" style="150" customWidth="1"/>
    <col min="1287" max="1287" width="1.28515625" style="150" customWidth="1"/>
    <col min="1288" max="1288" width="17.7109375" style="150" customWidth="1"/>
    <col min="1289" max="1536" width="9.140625" style="150"/>
    <col min="1537" max="1537" width="3" style="150" customWidth="1"/>
    <col min="1538" max="1538" width="3.140625" style="150" customWidth="1"/>
    <col min="1539" max="1539" width="4.7109375" style="150" customWidth="1"/>
    <col min="1540" max="1540" width="3" style="150" customWidth="1"/>
    <col min="1541" max="1541" width="50.42578125" style="150" customWidth="1"/>
    <col min="1542" max="1542" width="17.7109375" style="150" customWidth="1"/>
    <col min="1543" max="1543" width="1.28515625" style="150" customWidth="1"/>
    <col min="1544" max="1544" width="17.7109375" style="150" customWidth="1"/>
    <col min="1545" max="1792" width="9.140625" style="150"/>
    <col min="1793" max="1793" width="3" style="150" customWidth="1"/>
    <col min="1794" max="1794" width="3.140625" style="150" customWidth="1"/>
    <col min="1795" max="1795" width="4.7109375" style="150" customWidth="1"/>
    <col min="1796" max="1796" width="3" style="150" customWidth="1"/>
    <col min="1797" max="1797" width="50.42578125" style="150" customWidth="1"/>
    <col min="1798" max="1798" width="17.7109375" style="150" customWidth="1"/>
    <col min="1799" max="1799" width="1.28515625" style="150" customWidth="1"/>
    <col min="1800" max="1800" width="17.7109375" style="150" customWidth="1"/>
    <col min="1801" max="2048" width="9.140625" style="150"/>
    <col min="2049" max="2049" width="3" style="150" customWidth="1"/>
    <col min="2050" max="2050" width="3.140625" style="150" customWidth="1"/>
    <col min="2051" max="2051" width="4.7109375" style="150" customWidth="1"/>
    <col min="2052" max="2052" width="3" style="150" customWidth="1"/>
    <col min="2053" max="2053" width="50.42578125" style="150" customWidth="1"/>
    <col min="2054" max="2054" width="17.7109375" style="150" customWidth="1"/>
    <col min="2055" max="2055" width="1.28515625" style="150" customWidth="1"/>
    <col min="2056" max="2056" width="17.7109375" style="150" customWidth="1"/>
    <col min="2057" max="2304" width="9.140625" style="150"/>
    <col min="2305" max="2305" width="3" style="150" customWidth="1"/>
    <col min="2306" max="2306" width="3.140625" style="150" customWidth="1"/>
    <col min="2307" max="2307" width="4.7109375" style="150" customWidth="1"/>
    <col min="2308" max="2308" width="3" style="150" customWidth="1"/>
    <col min="2309" max="2309" width="50.42578125" style="150" customWidth="1"/>
    <col min="2310" max="2310" width="17.7109375" style="150" customWidth="1"/>
    <col min="2311" max="2311" width="1.28515625" style="150" customWidth="1"/>
    <col min="2312" max="2312" width="17.7109375" style="150" customWidth="1"/>
    <col min="2313" max="2560" width="9.140625" style="150"/>
    <col min="2561" max="2561" width="3" style="150" customWidth="1"/>
    <col min="2562" max="2562" width="3.140625" style="150" customWidth="1"/>
    <col min="2563" max="2563" width="4.7109375" style="150" customWidth="1"/>
    <col min="2564" max="2564" width="3" style="150" customWidth="1"/>
    <col min="2565" max="2565" width="50.42578125" style="150" customWidth="1"/>
    <col min="2566" max="2566" width="17.7109375" style="150" customWidth="1"/>
    <col min="2567" max="2567" width="1.28515625" style="150" customWidth="1"/>
    <col min="2568" max="2568" width="17.7109375" style="150" customWidth="1"/>
    <col min="2569" max="2816" width="9.140625" style="150"/>
    <col min="2817" max="2817" width="3" style="150" customWidth="1"/>
    <col min="2818" max="2818" width="3.140625" style="150" customWidth="1"/>
    <col min="2819" max="2819" width="4.7109375" style="150" customWidth="1"/>
    <col min="2820" max="2820" width="3" style="150" customWidth="1"/>
    <col min="2821" max="2821" width="50.42578125" style="150" customWidth="1"/>
    <col min="2822" max="2822" width="17.7109375" style="150" customWidth="1"/>
    <col min="2823" max="2823" width="1.28515625" style="150" customWidth="1"/>
    <col min="2824" max="2824" width="17.7109375" style="150" customWidth="1"/>
    <col min="2825" max="3072" width="9.140625" style="150"/>
    <col min="3073" max="3073" width="3" style="150" customWidth="1"/>
    <col min="3074" max="3074" width="3.140625" style="150" customWidth="1"/>
    <col min="3075" max="3075" width="4.7109375" style="150" customWidth="1"/>
    <col min="3076" max="3076" width="3" style="150" customWidth="1"/>
    <col min="3077" max="3077" width="50.42578125" style="150" customWidth="1"/>
    <col min="3078" max="3078" width="17.7109375" style="150" customWidth="1"/>
    <col min="3079" max="3079" width="1.28515625" style="150" customWidth="1"/>
    <col min="3080" max="3080" width="17.7109375" style="150" customWidth="1"/>
    <col min="3081" max="3328" width="9.140625" style="150"/>
    <col min="3329" max="3329" width="3" style="150" customWidth="1"/>
    <col min="3330" max="3330" width="3.140625" style="150" customWidth="1"/>
    <col min="3331" max="3331" width="4.7109375" style="150" customWidth="1"/>
    <col min="3332" max="3332" width="3" style="150" customWidth="1"/>
    <col min="3333" max="3333" width="50.42578125" style="150" customWidth="1"/>
    <col min="3334" max="3334" width="17.7109375" style="150" customWidth="1"/>
    <col min="3335" max="3335" width="1.28515625" style="150" customWidth="1"/>
    <col min="3336" max="3336" width="17.7109375" style="150" customWidth="1"/>
    <col min="3337" max="3584" width="9.140625" style="150"/>
    <col min="3585" max="3585" width="3" style="150" customWidth="1"/>
    <col min="3586" max="3586" width="3.140625" style="150" customWidth="1"/>
    <col min="3587" max="3587" width="4.7109375" style="150" customWidth="1"/>
    <col min="3588" max="3588" width="3" style="150" customWidth="1"/>
    <col min="3589" max="3589" width="50.42578125" style="150" customWidth="1"/>
    <col min="3590" max="3590" width="17.7109375" style="150" customWidth="1"/>
    <col min="3591" max="3591" width="1.28515625" style="150" customWidth="1"/>
    <col min="3592" max="3592" width="17.7109375" style="150" customWidth="1"/>
    <col min="3593" max="3840" width="9.140625" style="150"/>
    <col min="3841" max="3841" width="3" style="150" customWidth="1"/>
    <col min="3842" max="3842" width="3.140625" style="150" customWidth="1"/>
    <col min="3843" max="3843" width="4.7109375" style="150" customWidth="1"/>
    <col min="3844" max="3844" width="3" style="150" customWidth="1"/>
    <col min="3845" max="3845" width="50.42578125" style="150" customWidth="1"/>
    <col min="3846" max="3846" width="17.7109375" style="150" customWidth="1"/>
    <col min="3847" max="3847" width="1.28515625" style="150" customWidth="1"/>
    <col min="3848" max="3848" width="17.7109375" style="150" customWidth="1"/>
    <col min="3849" max="4096" width="9.140625" style="150"/>
    <col min="4097" max="4097" width="3" style="150" customWidth="1"/>
    <col min="4098" max="4098" width="3.140625" style="150" customWidth="1"/>
    <col min="4099" max="4099" width="4.7109375" style="150" customWidth="1"/>
    <col min="4100" max="4100" width="3" style="150" customWidth="1"/>
    <col min="4101" max="4101" width="50.42578125" style="150" customWidth="1"/>
    <col min="4102" max="4102" width="17.7109375" style="150" customWidth="1"/>
    <col min="4103" max="4103" width="1.28515625" style="150" customWidth="1"/>
    <col min="4104" max="4104" width="17.7109375" style="150" customWidth="1"/>
    <col min="4105" max="4352" width="9.140625" style="150"/>
    <col min="4353" max="4353" width="3" style="150" customWidth="1"/>
    <col min="4354" max="4354" width="3.140625" style="150" customWidth="1"/>
    <col min="4355" max="4355" width="4.7109375" style="150" customWidth="1"/>
    <col min="4356" max="4356" width="3" style="150" customWidth="1"/>
    <col min="4357" max="4357" width="50.42578125" style="150" customWidth="1"/>
    <col min="4358" max="4358" width="17.7109375" style="150" customWidth="1"/>
    <col min="4359" max="4359" width="1.28515625" style="150" customWidth="1"/>
    <col min="4360" max="4360" width="17.7109375" style="150" customWidth="1"/>
    <col min="4361" max="4608" width="9.140625" style="150"/>
    <col min="4609" max="4609" width="3" style="150" customWidth="1"/>
    <col min="4610" max="4610" width="3.140625" style="150" customWidth="1"/>
    <col min="4611" max="4611" width="4.7109375" style="150" customWidth="1"/>
    <col min="4612" max="4612" width="3" style="150" customWidth="1"/>
    <col min="4613" max="4613" width="50.42578125" style="150" customWidth="1"/>
    <col min="4614" max="4614" width="17.7109375" style="150" customWidth="1"/>
    <col min="4615" max="4615" width="1.28515625" style="150" customWidth="1"/>
    <col min="4616" max="4616" width="17.7109375" style="150" customWidth="1"/>
    <col min="4617" max="4864" width="9.140625" style="150"/>
    <col min="4865" max="4865" width="3" style="150" customWidth="1"/>
    <col min="4866" max="4866" width="3.140625" style="150" customWidth="1"/>
    <col min="4867" max="4867" width="4.7109375" style="150" customWidth="1"/>
    <col min="4868" max="4868" width="3" style="150" customWidth="1"/>
    <col min="4869" max="4869" width="50.42578125" style="150" customWidth="1"/>
    <col min="4870" max="4870" width="17.7109375" style="150" customWidth="1"/>
    <col min="4871" max="4871" width="1.28515625" style="150" customWidth="1"/>
    <col min="4872" max="4872" width="17.7109375" style="150" customWidth="1"/>
    <col min="4873" max="5120" width="9.140625" style="150"/>
    <col min="5121" max="5121" width="3" style="150" customWidth="1"/>
    <col min="5122" max="5122" width="3.140625" style="150" customWidth="1"/>
    <col min="5123" max="5123" width="4.7109375" style="150" customWidth="1"/>
    <col min="5124" max="5124" width="3" style="150" customWidth="1"/>
    <col min="5125" max="5125" width="50.42578125" style="150" customWidth="1"/>
    <col min="5126" max="5126" width="17.7109375" style="150" customWidth="1"/>
    <col min="5127" max="5127" width="1.28515625" style="150" customWidth="1"/>
    <col min="5128" max="5128" width="17.7109375" style="150" customWidth="1"/>
    <col min="5129" max="5376" width="9.140625" style="150"/>
    <col min="5377" max="5377" width="3" style="150" customWidth="1"/>
    <col min="5378" max="5378" width="3.140625" style="150" customWidth="1"/>
    <col min="5379" max="5379" width="4.7109375" style="150" customWidth="1"/>
    <col min="5380" max="5380" width="3" style="150" customWidth="1"/>
    <col min="5381" max="5381" width="50.42578125" style="150" customWidth="1"/>
    <col min="5382" max="5382" width="17.7109375" style="150" customWidth="1"/>
    <col min="5383" max="5383" width="1.28515625" style="150" customWidth="1"/>
    <col min="5384" max="5384" width="17.7109375" style="150" customWidth="1"/>
    <col min="5385" max="5632" width="9.140625" style="150"/>
    <col min="5633" max="5633" width="3" style="150" customWidth="1"/>
    <col min="5634" max="5634" width="3.140625" style="150" customWidth="1"/>
    <col min="5635" max="5635" width="4.7109375" style="150" customWidth="1"/>
    <col min="5636" max="5636" width="3" style="150" customWidth="1"/>
    <col min="5637" max="5637" width="50.42578125" style="150" customWidth="1"/>
    <col min="5638" max="5638" width="17.7109375" style="150" customWidth="1"/>
    <col min="5639" max="5639" width="1.28515625" style="150" customWidth="1"/>
    <col min="5640" max="5640" width="17.7109375" style="150" customWidth="1"/>
    <col min="5641" max="5888" width="9.140625" style="150"/>
    <col min="5889" max="5889" width="3" style="150" customWidth="1"/>
    <col min="5890" max="5890" width="3.140625" style="150" customWidth="1"/>
    <col min="5891" max="5891" width="4.7109375" style="150" customWidth="1"/>
    <col min="5892" max="5892" width="3" style="150" customWidth="1"/>
    <col min="5893" max="5893" width="50.42578125" style="150" customWidth="1"/>
    <col min="5894" max="5894" width="17.7109375" style="150" customWidth="1"/>
    <col min="5895" max="5895" width="1.28515625" style="150" customWidth="1"/>
    <col min="5896" max="5896" width="17.7109375" style="150" customWidth="1"/>
    <col min="5897" max="6144" width="9.140625" style="150"/>
    <col min="6145" max="6145" width="3" style="150" customWidth="1"/>
    <col min="6146" max="6146" width="3.140625" style="150" customWidth="1"/>
    <col min="6147" max="6147" width="4.7109375" style="150" customWidth="1"/>
    <col min="6148" max="6148" width="3" style="150" customWidth="1"/>
    <col min="6149" max="6149" width="50.42578125" style="150" customWidth="1"/>
    <col min="6150" max="6150" width="17.7109375" style="150" customWidth="1"/>
    <col min="6151" max="6151" width="1.28515625" style="150" customWidth="1"/>
    <col min="6152" max="6152" width="17.7109375" style="150" customWidth="1"/>
    <col min="6153" max="6400" width="9.140625" style="150"/>
    <col min="6401" max="6401" width="3" style="150" customWidth="1"/>
    <col min="6402" max="6402" width="3.140625" style="150" customWidth="1"/>
    <col min="6403" max="6403" width="4.7109375" style="150" customWidth="1"/>
    <col min="6404" max="6404" width="3" style="150" customWidth="1"/>
    <col min="6405" max="6405" width="50.42578125" style="150" customWidth="1"/>
    <col min="6406" max="6406" width="17.7109375" style="150" customWidth="1"/>
    <col min="6407" max="6407" width="1.28515625" style="150" customWidth="1"/>
    <col min="6408" max="6408" width="17.7109375" style="150" customWidth="1"/>
    <col min="6409" max="6656" width="9.140625" style="150"/>
    <col min="6657" max="6657" width="3" style="150" customWidth="1"/>
    <col min="6658" max="6658" width="3.140625" style="150" customWidth="1"/>
    <col min="6659" max="6659" width="4.7109375" style="150" customWidth="1"/>
    <col min="6660" max="6660" width="3" style="150" customWidth="1"/>
    <col min="6661" max="6661" width="50.42578125" style="150" customWidth="1"/>
    <col min="6662" max="6662" width="17.7109375" style="150" customWidth="1"/>
    <col min="6663" max="6663" width="1.28515625" style="150" customWidth="1"/>
    <col min="6664" max="6664" width="17.7109375" style="150" customWidth="1"/>
    <col min="6665" max="6912" width="9.140625" style="150"/>
    <col min="6913" max="6913" width="3" style="150" customWidth="1"/>
    <col min="6914" max="6914" width="3.140625" style="150" customWidth="1"/>
    <col min="6915" max="6915" width="4.7109375" style="150" customWidth="1"/>
    <col min="6916" max="6916" width="3" style="150" customWidth="1"/>
    <col min="6917" max="6917" width="50.42578125" style="150" customWidth="1"/>
    <col min="6918" max="6918" width="17.7109375" style="150" customWidth="1"/>
    <col min="6919" max="6919" width="1.28515625" style="150" customWidth="1"/>
    <col min="6920" max="6920" width="17.7109375" style="150" customWidth="1"/>
    <col min="6921" max="7168" width="9.140625" style="150"/>
    <col min="7169" max="7169" width="3" style="150" customWidth="1"/>
    <col min="7170" max="7170" width="3.140625" style="150" customWidth="1"/>
    <col min="7171" max="7171" width="4.7109375" style="150" customWidth="1"/>
    <col min="7172" max="7172" width="3" style="150" customWidth="1"/>
    <col min="7173" max="7173" width="50.42578125" style="150" customWidth="1"/>
    <col min="7174" max="7174" width="17.7109375" style="150" customWidth="1"/>
    <col min="7175" max="7175" width="1.28515625" style="150" customWidth="1"/>
    <col min="7176" max="7176" width="17.7109375" style="150" customWidth="1"/>
    <col min="7177" max="7424" width="9.140625" style="150"/>
    <col min="7425" max="7425" width="3" style="150" customWidth="1"/>
    <col min="7426" max="7426" width="3.140625" style="150" customWidth="1"/>
    <col min="7427" max="7427" width="4.7109375" style="150" customWidth="1"/>
    <col min="7428" max="7428" width="3" style="150" customWidth="1"/>
    <col min="7429" max="7429" width="50.42578125" style="150" customWidth="1"/>
    <col min="7430" max="7430" width="17.7109375" style="150" customWidth="1"/>
    <col min="7431" max="7431" width="1.28515625" style="150" customWidth="1"/>
    <col min="7432" max="7432" width="17.7109375" style="150" customWidth="1"/>
    <col min="7433" max="7680" width="9.140625" style="150"/>
    <col min="7681" max="7681" width="3" style="150" customWidth="1"/>
    <col min="7682" max="7682" width="3.140625" style="150" customWidth="1"/>
    <col min="7683" max="7683" width="4.7109375" style="150" customWidth="1"/>
    <col min="7684" max="7684" width="3" style="150" customWidth="1"/>
    <col min="7685" max="7685" width="50.42578125" style="150" customWidth="1"/>
    <col min="7686" max="7686" width="17.7109375" style="150" customWidth="1"/>
    <col min="7687" max="7687" width="1.28515625" style="150" customWidth="1"/>
    <col min="7688" max="7688" width="17.7109375" style="150" customWidth="1"/>
    <col min="7689" max="7936" width="9.140625" style="150"/>
    <col min="7937" max="7937" width="3" style="150" customWidth="1"/>
    <col min="7938" max="7938" width="3.140625" style="150" customWidth="1"/>
    <col min="7939" max="7939" width="4.7109375" style="150" customWidth="1"/>
    <col min="7940" max="7940" width="3" style="150" customWidth="1"/>
    <col min="7941" max="7941" width="50.42578125" style="150" customWidth="1"/>
    <col min="7942" max="7942" width="17.7109375" style="150" customWidth="1"/>
    <col min="7943" max="7943" width="1.28515625" style="150" customWidth="1"/>
    <col min="7944" max="7944" width="17.7109375" style="150" customWidth="1"/>
    <col min="7945" max="8192" width="9.140625" style="150"/>
    <col min="8193" max="8193" width="3" style="150" customWidth="1"/>
    <col min="8194" max="8194" width="3.140625" style="150" customWidth="1"/>
    <col min="8195" max="8195" width="4.7109375" style="150" customWidth="1"/>
    <col min="8196" max="8196" width="3" style="150" customWidth="1"/>
    <col min="8197" max="8197" width="50.42578125" style="150" customWidth="1"/>
    <col min="8198" max="8198" width="17.7109375" style="150" customWidth="1"/>
    <col min="8199" max="8199" width="1.28515625" style="150" customWidth="1"/>
    <col min="8200" max="8200" width="17.7109375" style="150" customWidth="1"/>
    <col min="8201" max="8448" width="9.140625" style="150"/>
    <col min="8449" max="8449" width="3" style="150" customWidth="1"/>
    <col min="8450" max="8450" width="3.140625" style="150" customWidth="1"/>
    <col min="8451" max="8451" width="4.7109375" style="150" customWidth="1"/>
    <col min="8452" max="8452" width="3" style="150" customWidth="1"/>
    <col min="8453" max="8453" width="50.42578125" style="150" customWidth="1"/>
    <col min="8454" max="8454" width="17.7109375" style="150" customWidth="1"/>
    <col min="8455" max="8455" width="1.28515625" style="150" customWidth="1"/>
    <col min="8456" max="8456" width="17.7109375" style="150" customWidth="1"/>
    <col min="8457" max="8704" width="9.140625" style="150"/>
    <col min="8705" max="8705" width="3" style="150" customWidth="1"/>
    <col min="8706" max="8706" width="3.140625" style="150" customWidth="1"/>
    <col min="8707" max="8707" width="4.7109375" style="150" customWidth="1"/>
    <col min="8708" max="8708" width="3" style="150" customWidth="1"/>
    <col min="8709" max="8709" width="50.42578125" style="150" customWidth="1"/>
    <col min="8710" max="8710" width="17.7109375" style="150" customWidth="1"/>
    <col min="8711" max="8711" width="1.28515625" style="150" customWidth="1"/>
    <col min="8712" max="8712" width="17.7109375" style="150" customWidth="1"/>
    <col min="8713" max="8960" width="9.140625" style="150"/>
    <col min="8961" max="8961" width="3" style="150" customWidth="1"/>
    <col min="8962" max="8962" width="3.140625" style="150" customWidth="1"/>
    <col min="8963" max="8963" width="4.7109375" style="150" customWidth="1"/>
    <col min="8964" max="8964" width="3" style="150" customWidth="1"/>
    <col min="8965" max="8965" width="50.42578125" style="150" customWidth="1"/>
    <col min="8966" max="8966" width="17.7109375" style="150" customWidth="1"/>
    <col min="8967" max="8967" width="1.28515625" style="150" customWidth="1"/>
    <col min="8968" max="8968" width="17.7109375" style="150" customWidth="1"/>
    <col min="8969" max="9216" width="9.140625" style="150"/>
    <col min="9217" max="9217" width="3" style="150" customWidth="1"/>
    <col min="9218" max="9218" width="3.140625" style="150" customWidth="1"/>
    <col min="9219" max="9219" width="4.7109375" style="150" customWidth="1"/>
    <col min="9220" max="9220" width="3" style="150" customWidth="1"/>
    <col min="9221" max="9221" width="50.42578125" style="150" customWidth="1"/>
    <col min="9222" max="9222" width="17.7109375" style="150" customWidth="1"/>
    <col min="9223" max="9223" width="1.28515625" style="150" customWidth="1"/>
    <col min="9224" max="9224" width="17.7109375" style="150" customWidth="1"/>
    <col min="9225" max="9472" width="9.140625" style="150"/>
    <col min="9473" max="9473" width="3" style="150" customWidth="1"/>
    <col min="9474" max="9474" width="3.140625" style="150" customWidth="1"/>
    <col min="9475" max="9475" width="4.7109375" style="150" customWidth="1"/>
    <col min="9476" max="9476" width="3" style="150" customWidth="1"/>
    <col min="9477" max="9477" width="50.42578125" style="150" customWidth="1"/>
    <col min="9478" max="9478" width="17.7109375" style="150" customWidth="1"/>
    <col min="9479" max="9479" width="1.28515625" style="150" customWidth="1"/>
    <col min="9480" max="9480" width="17.7109375" style="150" customWidth="1"/>
    <col min="9481" max="9728" width="9.140625" style="150"/>
    <col min="9729" max="9729" width="3" style="150" customWidth="1"/>
    <col min="9730" max="9730" width="3.140625" style="150" customWidth="1"/>
    <col min="9731" max="9731" width="4.7109375" style="150" customWidth="1"/>
    <col min="9732" max="9732" width="3" style="150" customWidth="1"/>
    <col min="9733" max="9733" width="50.42578125" style="150" customWidth="1"/>
    <col min="9734" max="9734" width="17.7109375" style="150" customWidth="1"/>
    <col min="9735" max="9735" width="1.28515625" style="150" customWidth="1"/>
    <col min="9736" max="9736" width="17.7109375" style="150" customWidth="1"/>
    <col min="9737" max="9984" width="9.140625" style="150"/>
    <col min="9985" max="9985" width="3" style="150" customWidth="1"/>
    <col min="9986" max="9986" width="3.140625" style="150" customWidth="1"/>
    <col min="9987" max="9987" width="4.7109375" style="150" customWidth="1"/>
    <col min="9988" max="9988" width="3" style="150" customWidth="1"/>
    <col min="9989" max="9989" width="50.42578125" style="150" customWidth="1"/>
    <col min="9990" max="9990" width="17.7109375" style="150" customWidth="1"/>
    <col min="9991" max="9991" width="1.28515625" style="150" customWidth="1"/>
    <col min="9992" max="9992" width="17.7109375" style="150" customWidth="1"/>
    <col min="9993" max="10240" width="9.140625" style="150"/>
    <col min="10241" max="10241" width="3" style="150" customWidth="1"/>
    <col min="10242" max="10242" width="3.140625" style="150" customWidth="1"/>
    <col min="10243" max="10243" width="4.7109375" style="150" customWidth="1"/>
    <col min="10244" max="10244" width="3" style="150" customWidth="1"/>
    <col min="10245" max="10245" width="50.42578125" style="150" customWidth="1"/>
    <col min="10246" max="10246" width="17.7109375" style="150" customWidth="1"/>
    <col min="10247" max="10247" width="1.28515625" style="150" customWidth="1"/>
    <col min="10248" max="10248" width="17.7109375" style="150" customWidth="1"/>
    <col min="10249" max="10496" width="9.140625" style="150"/>
    <col min="10497" max="10497" width="3" style="150" customWidth="1"/>
    <col min="10498" max="10498" width="3.140625" style="150" customWidth="1"/>
    <col min="10499" max="10499" width="4.7109375" style="150" customWidth="1"/>
    <col min="10500" max="10500" width="3" style="150" customWidth="1"/>
    <col min="10501" max="10501" width="50.42578125" style="150" customWidth="1"/>
    <col min="10502" max="10502" width="17.7109375" style="150" customWidth="1"/>
    <col min="10503" max="10503" width="1.28515625" style="150" customWidth="1"/>
    <col min="10504" max="10504" width="17.7109375" style="150" customWidth="1"/>
    <col min="10505" max="10752" width="9.140625" style="150"/>
    <col min="10753" max="10753" width="3" style="150" customWidth="1"/>
    <col min="10754" max="10754" width="3.140625" style="150" customWidth="1"/>
    <col min="10755" max="10755" width="4.7109375" style="150" customWidth="1"/>
    <col min="10756" max="10756" width="3" style="150" customWidth="1"/>
    <col min="10757" max="10757" width="50.42578125" style="150" customWidth="1"/>
    <col min="10758" max="10758" width="17.7109375" style="150" customWidth="1"/>
    <col min="10759" max="10759" width="1.28515625" style="150" customWidth="1"/>
    <col min="10760" max="10760" width="17.7109375" style="150" customWidth="1"/>
    <col min="10761" max="11008" width="9.140625" style="150"/>
    <col min="11009" max="11009" width="3" style="150" customWidth="1"/>
    <col min="11010" max="11010" width="3.140625" style="150" customWidth="1"/>
    <col min="11011" max="11011" width="4.7109375" style="150" customWidth="1"/>
    <col min="11012" max="11012" width="3" style="150" customWidth="1"/>
    <col min="11013" max="11013" width="50.42578125" style="150" customWidth="1"/>
    <col min="11014" max="11014" width="17.7109375" style="150" customWidth="1"/>
    <col min="11015" max="11015" width="1.28515625" style="150" customWidth="1"/>
    <col min="11016" max="11016" width="17.7109375" style="150" customWidth="1"/>
    <col min="11017" max="11264" width="9.140625" style="150"/>
    <col min="11265" max="11265" width="3" style="150" customWidth="1"/>
    <col min="11266" max="11266" width="3.140625" style="150" customWidth="1"/>
    <col min="11267" max="11267" width="4.7109375" style="150" customWidth="1"/>
    <col min="11268" max="11268" width="3" style="150" customWidth="1"/>
    <col min="11269" max="11269" width="50.42578125" style="150" customWidth="1"/>
    <col min="11270" max="11270" width="17.7109375" style="150" customWidth="1"/>
    <col min="11271" max="11271" width="1.28515625" style="150" customWidth="1"/>
    <col min="11272" max="11272" width="17.7109375" style="150" customWidth="1"/>
    <col min="11273" max="11520" width="9.140625" style="150"/>
    <col min="11521" max="11521" width="3" style="150" customWidth="1"/>
    <col min="11522" max="11522" width="3.140625" style="150" customWidth="1"/>
    <col min="11523" max="11523" width="4.7109375" style="150" customWidth="1"/>
    <col min="11524" max="11524" width="3" style="150" customWidth="1"/>
    <col min="11525" max="11525" width="50.42578125" style="150" customWidth="1"/>
    <col min="11526" max="11526" width="17.7109375" style="150" customWidth="1"/>
    <col min="11527" max="11527" width="1.28515625" style="150" customWidth="1"/>
    <col min="11528" max="11528" width="17.7109375" style="150" customWidth="1"/>
    <col min="11529" max="11776" width="9.140625" style="150"/>
    <col min="11777" max="11777" width="3" style="150" customWidth="1"/>
    <col min="11778" max="11778" width="3.140625" style="150" customWidth="1"/>
    <col min="11779" max="11779" width="4.7109375" style="150" customWidth="1"/>
    <col min="11780" max="11780" width="3" style="150" customWidth="1"/>
    <col min="11781" max="11781" width="50.42578125" style="150" customWidth="1"/>
    <col min="11782" max="11782" width="17.7109375" style="150" customWidth="1"/>
    <col min="11783" max="11783" width="1.28515625" style="150" customWidth="1"/>
    <col min="11784" max="11784" width="17.7109375" style="150" customWidth="1"/>
    <col min="11785" max="12032" width="9.140625" style="150"/>
    <col min="12033" max="12033" width="3" style="150" customWidth="1"/>
    <col min="12034" max="12034" width="3.140625" style="150" customWidth="1"/>
    <col min="12035" max="12035" width="4.7109375" style="150" customWidth="1"/>
    <col min="12036" max="12036" width="3" style="150" customWidth="1"/>
    <col min="12037" max="12037" width="50.42578125" style="150" customWidth="1"/>
    <col min="12038" max="12038" width="17.7109375" style="150" customWidth="1"/>
    <col min="12039" max="12039" width="1.28515625" style="150" customWidth="1"/>
    <col min="12040" max="12040" width="17.7109375" style="150" customWidth="1"/>
    <col min="12041" max="12288" width="9.140625" style="150"/>
    <col min="12289" max="12289" width="3" style="150" customWidth="1"/>
    <col min="12290" max="12290" width="3.140625" style="150" customWidth="1"/>
    <col min="12291" max="12291" width="4.7109375" style="150" customWidth="1"/>
    <col min="12292" max="12292" width="3" style="150" customWidth="1"/>
    <col min="12293" max="12293" width="50.42578125" style="150" customWidth="1"/>
    <col min="12294" max="12294" width="17.7109375" style="150" customWidth="1"/>
    <col min="12295" max="12295" width="1.28515625" style="150" customWidth="1"/>
    <col min="12296" max="12296" width="17.7109375" style="150" customWidth="1"/>
    <col min="12297" max="12544" width="9.140625" style="150"/>
    <col min="12545" max="12545" width="3" style="150" customWidth="1"/>
    <col min="12546" max="12546" width="3.140625" style="150" customWidth="1"/>
    <col min="12547" max="12547" width="4.7109375" style="150" customWidth="1"/>
    <col min="12548" max="12548" width="3" style="150" customWidth="1"/>
    <col min="12549" max="12549" width="50.42578125" style="150" customWidth="1"/>
    <col min="12550" max="12550" width="17.7109375" style="150" customWidth="1"/>
    <col min="12551" max="12551" width="1.28515625" style="150" customWidth="1"/>
    <col min="12552" max="12552" width="17.7109375" style="150" customWidth="1"/>
    <col min="12553" max="12800" width="9.140625" style="150"/>
    <col min="12801" max="12801" width="3" style="150" customWidth="1"/>
    <col min="12802" max="12802" width="3.140625" style="150" customWidth="1"/>
    <col min="12803" max="12803" width="4.7109375" style="150" customWidth="1"/>
    <col min="12804" max="12804" width="3" style="150" customWidth="1"/>
    <col min="12805" max="12805" width="50.42578125" style="150" customWidth="1"/>
    <col min="12806" max="12806" width="17.7109375" style="150" customWidth="1"/>
    <col min="12807" max="12807" width="1.28515625" style="150" customWidth="1"/>
    <col min="12808" max="12808" width="17.7109375" style="150" customWidth="1"/>
    <col min="12809" max="13056" width="9.140625" style="150"/>
    <col min="13057" max="13057" width="3" style="150" customWidth="1"/>
    <col min="13058" max="13058" width="3.140625" style="150" customWidth="1"/>
    <col min="13059" max="13059" width="4.7109375" style="150" customWidth="1"/>
    <col min="13060" max="13060" width="3" style="150" customWidth="1"/>
    <col min="13061" max="13061" width="50.42578125" style="150" customWidth="1"/>
    <col min="13062" max="13062" width="17.7109375" style="150" customWidth="1"/>
    <col min="13063" max="13063" width="1.28515625" style="150" customWidth="1"/>
    <col min="13064" max="13064" width="17.7109375" style="150" customWidth="1"/>
    <col min="13065" max="13312" width="9.140625" style="150"/>
    <col min="13313" max="13313" width="3" style="150" customWidth="1"/>
    <col min="13314" max="13314" width="3.140625" style="150" customWidth="1"/>
    <col min="13315" max="13315" width="4.7109375" style="150" customWidth="1"/>
    <col min="13316" max="13316" width="3" style="150" customWidth="1"/>
    <col min="13317" max="13317" width="50.42578125" style="150" customWidth="1"/>
    <col min="13318" max="13318" width="17.7109375" style="150" customWidth="1"/>
    <col min="13319" max="13319" width="1.28515625" style="150" customWidth="1"/>
    <col min="13320" max="13320" width="17.7109375" style="150" customWidth="1"/>
    <col min="13321" max="13568" width="9.140625" style="150"/>
    <col min="13569" max="13569" width="3" style="150" customWidth="1"/>
    <col min="13570" max="13570" width="3.140625" style="150" customWidth="1"/>
    <col min="13571" max="13571" width="4.7109375" style="150" customWidth="1"/>
    <col min="13572" max="13572" width="3" style="150" customWidth="1"/>
    <col min="13573" max="13573" width="50.42578125" style="150" customWidth="1"/>
    <col min="13574" max="13574" width="17.7109375" style="150" customWidth="1"/>
    <col min="13575" max="13575" width="1.28515625" style="150" customWidth="1"/>
    <col min="13576" max="13576" width="17.7109375" style="150" customWidth="1"/>
    <col min="13577" max="13824" width="9.140625" style="150"/>
    <col min="13825" max="13825" width="3" style="150" customWidth="1"/>
    <col min="13826" max="13826" width="3.140625" style="150" customWidth="1"/>
    <col min="13827" max="13827" width="4.7109375" style="150" customWidth="1"/>
    <col min="13828" max="13828" width="3" style="150" customWidth="1"/>
    <col min="13829" max="13829" width="50.42578125" style="150" customWidth="1"/>
    <col min="13830" max="13830" width="17.7109375" style="150" customWidth="1"/>
    <col min="13831" max="13831" width="1.28515625" style="150" customWidth="1"/>
    <col min="13832" max="13832" width="17.7109375" style="150" customWidth="1"/>
    <col min="13833" max="14080" width="9.140625" style="150"/>
    <col min="14081" max="14081" width="3" style="150" customWidth="1"/>
    <col min="14082" max="14082" width="3.140625" style="150" customWidth="1"/>
    <col min="14083" max="14083" width="4.7109375" style="150" customWidth="1"/>
    <col min="14084" max="14084" width="3" style="150" customWidth="1"/>
    <col min="14085" max="14085" width="50.42578125" style="150" customWidth="1"/>
    <col min="14086" max="14086" width="17.7109375" style="150" customWidth="1"/>
    <col min="14087" max="14087" width="1.28515625" style="150" customWidth="1"/>
    <col min="14088" max="14088" width="17.7109375" style="150" customWidth="1"/>
    <col min="14089" max="14336" width="9.140625" style="150"/>
    <col min="14337" max="14337" width="3" style="150" customWidth="1"/>
    <col min="14338" max="14338" width="3.140625" style="150" customWidth="1"/>
    <col min="14339" max="14339" width="4.7109375" style="150" customWidth="1"/>
    <col min="14340" max="14340" width="3" style="150" customWidth="1"/>
    <col min="14341" max="14341" width="50.42578125" style="150" customWidth="1"/>
    <col min="14342" max="14342" width="17.7109375" style="150" customWidth="1"/>
    <col min="14343" max="14343" width="1.28515625" style="150" customWidth="1"/>
    <col min="14344" max="14344" width="17.7109375" style="150" customWidth="1"/>
    <col min="14345" max="14592" width="9.140625" style="150"/>
    <col min="14593" max="14593" width="3" style="150" customWidth="1"/>
    <col min="14594" max="14594" width="3.140625" style="150" customWidth="1"/>
    <col min="14595" max="14595" width="4.7109375" style="150" customWidth="1"/>
    <col min="14596" max="14596" width="3" style="150" customWidth="1"/>
    <col min="14597" max="14597" width="50.42578125" style="150" customWidth="1"/>
    <col min="14598" max="14598" width="17.7109375" style="150" customWidth="1"/>
    <col min="14599" max="14599" width="1.28515625" style="150" customWidth="1"/>
    <col min="14600" max="14600" width="17.7109375" style="150" customWidth="1"/>
    <col min="14601" max="14848" width="9.140625" style="150"/>
    <col min="14849" max="14849" width="3" style="150" customWidth="1"/>
    <col min="14850" max="14850" width="3.140625" style="150" customWidth="1"/>
    <col min="14851" max="14851" width="4.7109375" style="150" customWidth="1"/>
    <col min="14852" max="14852" width="3" style="150" customWidth="1"/>
    <col min="14853" max="14853" width="50.42578125" style="150" customWidth="1"/>
    <col min="14854" max="14854" width="17.7109375" style="150" customWidth="1"/>
    <col min="14855" max="14855" width="1.28515625" style="150" customWidth="1"/>
    <col min="14856" max="14856" width="17.7109375" style="150" customWidth="1"/>
    <col min="14857" max="15104" width="9.140625" style="150"/>
    <col min="15105" max="15105" width="3" style="150" customWidth="1"/>
    <col min="15106" max="15106" width="3.140625" style="150" customWidth="1"/>
    <col min="15107" max="15107" width="4.7109375" style="150" customWidth="1"/>
    <col min="15108" max="15108" width="3" style="150" customWidth="1"/>
    <col min="15109" max="15109" width="50.42578125" style="150" customWidth="1"/>
    <col min="15110" max="15110" width="17.7109375" style="150" customWidth="1"/>
    <col min="15111" max="15111" width="1.28515625" style="150" customWidth="1"/>
    <col min="15112" max="15112" width="17.7109375" style="150" customWidth="1"/>
    <col min="15113" max="15360" width="9.140625" style="150"/>
    <col min="15361" max="15361" width="3" style="150" customWidth="1"/>
    <col min="15362" max="15362" width="3.140625" style="150" customWidth="1"/>
    <col min="15363" max="15363" width="4.7109375" style="150" customWidth="1"/>
    <col min="15364" max="15364" width="3" style="150" customWidth="1"/>
    <col min="15365" max="15365" width="50.42578125" style="150" customWidth="1"/>
    <col min="15366" max="15366" width="17.7109375" style="150" customWidth="1"/>
    <col min="15367" max="15367" width="1.28515625" style="150" customWidth="1"/>
    <col min="15368" max="15368" width="17.7109375" style="150" customWidth="1"/>
    <col min="15369" max="15616" width="9.140625" style="150"/>
    <col min="15617" max="15617" width="3" style="150" customWidth="1"/>
    <col min="15618" max="15618" width="3.140625" style="150" customWidth="1"/>
    <col min="15619" max="15619" width="4.7109375" style="150" customWidth="1"/>
    <col min="15620" max="15620" width="3" style="150" customWidth="1"/>
    <col min="15621" max="15621" width="50.42578125" style="150" customWidth="1"/>
    <col min="15622" max="15622" width="17.7109375" style="150" customWidth="1"/>
    <col min="15623" max="15623" width="1.28515625" style="150" customWidth="1"/>
    <col min="15624" max="15624" width="17.7109375" style="150" customWidth="1"/>
    <col min="15625" max="15872" width="9.140625" style="150"/>
    <col min="15873" max="15873" width="3" style="150" customWidth="1"/>
    <col min="15874" max="15874" width="3.140625" style="150" customWidth="1"/>
    <col min="15875" max="15875" width="4.7109375" style="150" customWidth="1"/>
    <col min="15876" max="15876" width="3" style="150" customWidth="1"/>
    <col min="15877" max="15877" width="50.42578125" style="150" customWidth="1"/>
    <col min="15878" max="15878" width="17.7109375" style="150" customWidth="1"/>
    <col min="15879" max="15879" width="1.28515625" style="150" customWidth="1"/>
    <col min="15880" max="15880" width="17.7109375" style="150" customWidth="1"/>
    <col min="15881" max="16128" width="9.140625" style="150"/>
    <col min="16129" max="16129" width="3" style="150" customWidth="1"/>
    <col min="16130" max="16130" width="3.140625" style="150" customWidth="1"/>
    <col min="16131" max="16131" width="4.7109375" style="150" customWidth="1"/>
    <col min="16132" max="16132" width="3" style="150" customWidth="1"/>
    <col min="16133" max="16133" width="50.42578125" style="150" customWidth="1"/>
    <col min="16134" max="16134" width="17.7109375" style="150" customWidth="1"/>
    <col min="16135" max="16135" width="1.28515625" style="150" customWidth="1"/>
    <col min="16136" max="16136" width="17.7109375" style="150" customWidth="1"/>
    <col min="16137" max="16384" width="9.140625" style="150"/>
  </cols>
  <sheetData>
    <row r="1" spans="1:8" ht="19.5" customHeight="1" x14ac:dyDescent="0.3">
      <c r="A1" s="236">
        <v>13</v>
      </c>
      <c r="B1" s="236"/>
      <c r="C1" s="236"/>
      <c r="D1" s="236"/>
      <c r="E1" s="236"/>
      <c r="F1" s="236"/>
      <c r="G1" s="236"/>
      <c r="H1" s="236"/>
    </row>
    <row r="3" spans="1:8" ht="19.5" customHeight="1" x14ac:dyDescent="0.35">
      <c r="A3" s="151"/>
      <c r="B3" s="242" t="s">
        <v>258</v>
      </c>
      <c r="C3" s="242"/>
      <c r="D3" s="242"/>
      <c r="E3" s="242"/>
      <c r="F3" s="194"/>
      <c r="G3" s="194"/>
      <c r="H3" s="194"/>
    </row>
    <row r="4" spans="1:8" ht="19.5" customHeight="1" x14ac:dyDescent="0.35">
      <c r="A4" s="151"/>
      <c r="B4" s="195"/>
      <c r="C4" s="195"/>
      <c r="D4" s="195"/>
      <c r="E4" s="195"/>
      <c r="F4" s="194"/>
      <c r="G4" s="194"/>
      <c r="H4" s="159" t="s">
        <v>248</v>
      </c>
    </row>
    <row r="5" spans="1:8" ht="19.5" customHeight="1" x14ac:dyDescent="0.35">
      <c r="A5" s="151"/>
      <c r="B5" s="151"/>
      <c r="C5" s="151"/>
      <c r="D5" s="151"/>
      <c r="E5" s="151"/>
      <c r="F5" s="159">
        <v>2566</v>
      </c>
      <c r="G5" s="159"/>
      <c r="H5" s="159">
        <v>2565</v>
      </c>
    </row>
    <row r="6" spans="1:8" ht="19.5" customHeight="1" x14ac:dyDescent="0.35">
      <c r="A6" s="151"/>
      <c r="B6" s="151"/>
      <c r="D6" s="187"/>
      <c r="E6" s="187" t="s">
        <v>130</v>
      </c>
      <c r="F6" s="161">
        <v>117808730</v>
      </c>
      <c r="G6" s="161"/>
      <c r="H6" s="161">
        <v>110088218</v>
      </c>
    </row>
    <row r="7" spans="1:8" ht="19.5" customHeight="1" x14ac:dyDescent="0.35">
      <c r="A7" s="151"/>
      <c r="B7" s="151"/>
      <c r="E7" s="162" t="s">
        <v>259</v>
      </c>
      <c r="F7" s="196">
        <v>-55172455.340000004</v>
      </c>
      <c r="G7" s="161"/>
      <c r="H7" s="196">
        <v>-42431254.109999999</v>
      </c>
    </row>
    <row r="8" spans="1:8" ht="19.5" customHeight="1" x14ac:dyDescent="0.35">
      <c r="A8" s="151"/>
      <c r="B8" s="151"/>
      <c r="E8" s="184" t="s">
        <v>131</v>
      </c>
      <c r="F8" s="165">
        <f>F6+F7</f>
        <v>62636274.659999996</v>
      </c>
      <c r="G8" s="193"/>
      <c r="H8" s="165">
        <f>H6+H7</f>
        <v>67656963.890000001</v>
      </c>
    </row>
    <row r="9" spans="1:8" ht="19.5" customHeight="1" x14ac:dyDescent="0.35">
      <c r="A9" s="151"/>
      <c r="B9" s="151"/>
      <c r="E9" s="187" t="s">
        <v>132</v>
      </c>
      <c r="F9" s="161">
        <v>499000</v>
      </c>
      <c r="G9" s="161"/>
      <c r="H9" s="161">
        <v>499000</v>
      </c>
    </row>
    <row r="10" spans="1:8" ht="19.5" customHeight="1" x14ac:dyDescent="0.35">
      <c r="A10" s="151"/>
      <c r="B10" s="151"/>
      <c r="E10" s="162" t="s">
        <v>260</v>
      </c>
      <c r="F10" s="196">
        <v>-110600.27</v>
      </c>
      <c r="G10" s="161"/>
      <c r="H10" s="196">
        <v>-60700.27</v>
      </c>
    </row>
    <row r="11" spans="1:8" ht="19.5" customHeight="1" x14ac:dyDescent="0.35">
      <c r="A11" s="151"/>
      <c r="B11" s="151"/>
      <c r="E11" s="184" t="s">
        <v>133</v>
      </c>
      <c r="F11" s="165">
        <f>F9+F10</f>
        <v>388399.73</v>
      </c>
      <c r="G11" s="193"/>
      <c r="H11" s="165">
        <f>H9+H10</f>
        <v>438299.73</v>
      </c>
    </row>
    <row r="12" spans="1:8" ht="19.5" customHeight="1" x14ac:dyDescent="0.35">
      <c r="A12" s="151"/>
      <c r="B12" s="151"/>
      <c r="E12" s="187" t="s">
        <v>134</v>
      </c>
      <c r="F12" s="161">
        <v>17113500</v>
      </c>
      <c r="G12" s="161"/>
      <c r="H12" s="161">
        <v>10963500</v>
      </c>
    </row>
    <row r="13" spans="1:8" ht="19.5" customHeight="1" x14ac:dyDescent="0.35">
      <c r="A13" s="151"/>
      <c r="B13" s="151"/>
      <c r="E13" s="162" t="s">
        <v>261</v>
      </c>
      <c r="F13" s="161">
        <v>-3380201.16</v>
      </c>
      <c r="G13" s="161"/>
      <c r="H13" s="161">
        <v>-1992131.84</v>
      </c>
    </row>
    <row r="14" spans="1:8" ht="19.5" customHeight="1" x14ac:dyDescent="0.35">
      <c r="A14" s="151"/>
      <c r="B14" s="151"/>
      <c r="D14" s="184"/>
      <c r="E14" s="184" t="s">
        <v>135</v>
      </c>
      <c r="F14" s="165">
        <f>F12+F13</f>
        <v>13733298.84</v>
      </c>
      <c r="G14" s="193"/>
      <c r="H14" s="165">
        <f>H12+H13</f>
        <v>8971368.1600000001</v>
      </c>
    </row>
    <row r="15" spans="1:8" ht="19.5" customHeight="1" thickBot="1" x14ac:dyDescent="0.4">
      <c r="A15" s="151"/>
      <c r="B15" s="151"/>
      <c r="D15" s="184"/>
      <c r="E15" s="184" t="s">
        <v>136</v>
      </c>
      <c r="F15" s="192">
        <f>F8+F14+F11</f>
        <v>76757973.230000004</v>
      </c>
      <c r="G15" s="193"/>
      <c r="H15" s="192">
        <f>H8+H14+H11</f>
        <v>77066631.780000001</v>
      </c>
    </row>
    <row r="16" spans="1:8" ht="19.5" customHeight="1" thickTop="1" x14ac:dyDescent="0.35">
      <c r="A16" s="151"/>
      <c r="B16" s="151"/>
      <c r="C16" s="151"/>
      <c r="D16" s="151"/>
      <c r="E16" s="151"/>
      <c r="F16" s="151"/>
      <c r="G16" s="151"/>
      <c r="H16" s="151"/>
    </row>
    <row r="17" spans="1:8" s="155" customFormat="1" ht="19.5" customHeight="1" x14ac:dyDescent="0.35">
      <c r="A17" s="154"/>
      <c r="B17" s="154"/>
      <c r="C17" s="241"/>
      <c r="D17" s="241"/>
      <c r="E17" s="241"/>
      <c r="F17" s="154"/>
      <c r="G17" s="154"/>
      <c r="H17" s="154"/>
    </row>
    <row r="18" spans="1:8" ht="21" customHeight="1" x14ac:dyDescent="0.35">
      <c r="A18" s="151"/>
      <c r="B18" s="243" t="s">
        <v>286</v>
      </c>
      <c r="C18" s="243"/>
      <c r="D18" s="243"/>
      <c r="E18" s="243"/>
      <c r="F18" s="154"/>
      <c r="G18" s="154"/>
      <c r="H18" s="154"/>
    </row>
    <row r="19" spans="1:8" ht="21" customHeight="1" x14ac:dyDescent="0.35">
      <c r="A19" s="151"/>
      <c r="B19" s="199"/>
      <c r="C19" s="199"/>
      <c r="D19" s="199"/>
      <c r="E19" s="199"/>
      <c r="F19" s="154"/>
      <c r="G19" s="154"/>
      <c r="H19" s="159" t="s">
        <v>248</v>
      </c>
    </row>
    <row r="20" spans="1:8" ht="21" x14ac:dyDescent="0.35">
      <c r="A20" s="151"/>
      <c r="B20" s="238"/>
      <c r="C20" s="239"/>
      <c r="D20" s="156"/>
      <c r="E20" s="157"/>
      <c r="F20" s="159">
        <v>2566</v>
      </c>
      <c r="G20" s="159"/>
      <c r="H20" s="159">
        <v>2565</v>
      </c>
    </row>
    <row r="21" spans="1:8" ht="21.75" customHeight="1" x14ac:dyDescent="0.35">
      <c r="A21" s="151"/>
      <c r="B21" s="154"/>
      <c r="C21" s="151"/>
      <c r="D21" s="170"/>
      <c r="E21" s="198" t="s">
        <v>139</v>
      </c>
      <c r="F21" s="182">
        <v>56421</v>
      </c>
      <c r="G21" s="182"/>
      <c r="H21" s="182">
        <v>56421</v>
      </c>
    </row>
    <row r="22" spans="1:8" ht="21.75" customHeight="1" thickBot="1" x14ac:dyDescent="0.4">
      <c r="A22" s="151"/>
      <c r="B22" s="154"/>
      <c r="C22" s="151"/>
      <c r="D22" s="157"/>
      <c r="E22" s="157" t="s">
        <v>140</v>
      </c>
      <c r="F22" s="183">
        <f>SUM(F21:F21)</f>
        <v>56421</v>
      </c>
      <c r="G22" s="168"/>
      <c r="H22" s="183">
        <f>SUM(H21:H21)</f>
        <v>56421</v>
      </c>
    </row>
    <row r="23" spans="1:8" ht="19.5" thickTop="1" x14ac:dyDescent="0.3"/>
  </sheetData>
  <mergeCells count="5">
    <mergeCell ref="B20:C20"/>
    <mergeCell ref="A1:H1"/>
    <mergeCell ref="B3:E3"/>
    <mergeCell ref="C17:E17"/>
    <mergeCell ref="B18:E18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6647-1743-45FE-9605-CEBB2B0D7A62}">
  <dimension ref="A1:H27"/>
  <sheetViews>
    <sheetView workbookViewId="0">
      <selection activeCell="F14" sqref="F14"/>
    </sheetView>
  </sheetViews>
  <sheetFormatPr defaultRowHeight="18.75" x14ac:dyDescent="0.3"/>
  <cols>
    <col min="1" max="1" width="3" style="150" customWidth="1"/>
    <col min="2" max="2" width="3.140625" style="150" customWidth="1"/>
    <col min="3" max="3" width="4.7109375" style="150" customWidth="1"/>
    <col min="4" max="4" width="3" style="150" customWidth="1"/>
    <col min="5" max="5" width="50" style="150" customWidth="1"/>
    <col min="6" max="6" width="17.7109375" style="150" customWidth="1"/>
    <col min="7" max="7" width="1.28515625" style="150" customWidth="1"/>
    <col min="8" max="8" width="17.7109375" style="150" customWidth="1"/>
    <col min="9" max="256" width="9.140625" style="150"/>
    <col min="257" max="257" width="3" style="150" customWidth="1"/>
    <col min="258" max="258" width="3.140625" style="150" customWidth="1"/>
    <col min="259" max="259" width="4.7109375" style="150" customWidth="1"/>
    <col min="260" max="260" width="3" style="150" customWidth="1"/>
    <col min="261" max="261" width="50" style="150" customWidth="1"/>
    <col min="262" max="262" width="17.7109375" style="150" customWidth="1"/>
    <col min="263" max="263" width="1.28515625" style="150" customWidth="1"/>
    <col min="264" max="264" width="17.7109375" style="150" customWidth="1"/>
    <col min="265" max="512" width="9.140625" style="150"/>
    <col min="513" max="513" width="3" style="150" customWidth="1"/>
    <col min="514" max="514" width="3.140625" style="150" customWidth="1"/>
    <col min="515" max="515" width="4.7109375" style="150" customWidth="1"/>
    <col min="516" max="516" width="3" style="150" customWidth="1"/>
    <col min="517" max="517" width="50" style="150" customWidth="1"/>
    <col min="518" max="518" width="17.7109375" style="150" customWidth="1"/>
    <col min="519" max="519" width="1.28515625" style="150" customWidth="1"/>
    <col min="520" max="520" width="17.7109375" style="150" customWidth="1"/>
    <col min="521" max="768" width="9.140625" style="150"/>
    <col min="769" max="769" width="3" style="150" customWidth="1"/>
    <col min="770" max="770" width="3.140625" style="150" customWidth="1"/>
    <col min="771" max="771" width="4.7109375" style="150" customWidth="1"/>
    <col min="772" max="772" width="3" style="150" customWidth="1"/>
    <col min="773" max="773" width="50" style="150" customWidth="1"/>
    <col min="774" max="774" width="17.7109375" style="150" customWidth="1"/>
    <col min="775" max="775" width="1.28515625" style="150" customWidth="1"/>
    <col min="776" max="776" width="17.7109375" style="150" customWidth="1"/>
    <col min="777" max="1024" width="9.140625" style="150"/>
    <col min="1025" max="1025" width="3" style="150" customWidth="1"/>
    <col min="1026" max="1026" width="3.140625" style="150" customWidth="1"/>
    <col min="1027" max="1027" width="4.7109375" style="150" customWidth="1"/>
    <col min="1028" max="1028" width="3" style="150" customWidth="1"/>
    <col min="1029" max="1029" width="50" style="150" customWidth="1"/>
    <col min="1030" max="1030" width="17.7109375" style="150" customWidth="1"/>
    <col min="1031" max="1031" width="1.28515625" style="150" customWidth="1"/>
    <col min="1032" max="1032" width="17.7109375" style="150" customWidth="1"/>
    <col min="1033" max="1280" width="9.140625" style="150"/>
    <col min="1281" max="1281" width="3" style="150" customWidth="1"/>
    <col min="1282" max="1282" width="3.140625" style="150" customWidth="1"/>
    <col min="1283" max="1283" width="4.7109375" style="150" customWidth="1"/>
    <col min="1284" max="1284" width="3" style="150" customWidth="1"/>
    <col min="1285" max="1285" width="50" style="150" customWidth="1"/>
    <col min="1286" max="1286" width="17.7109375" style="150" customWidth="1"/>
    <col min="1287" max="1287" width="1.28515625" style="150" customWidth="1"/>
    <col min="1288" max="1288" width="17.7109375" style="150" customWidth="1"/>
    <col min="1289" max="1536" width="9.140625" style="150"/>
    <col min="1537" max="1537" width="3" style="150" customWidth="1"/>
    <col min="1538" max="1538" width="3.140625" style="150" customWidth="1"/>
    <col min="1539" max="1539" width="4.7109375" style="150" customWidth="1"/>
    <col min="1540" max="1540" width="3" style="150" customWidth="1"/>
    <col min="1541" max="1541" width="50" style="150" customWidth="1"/>
    <col min="1542" max="1542" width="17.7109375" style="150" customWidth="1"/>
    <col min="1543" max="1543" width="1.28515625" style="150" customWidth="1"/>
    <col min="1544" max="1544" width="17.7109375" style="150" customWidth="1"/>
    <col min="1545" max="1792" width="9.140625" style="150"/>
    <col min="1793" max="1793" width="3" style="150" customWidth="1"/>
    <col min="1794" max="1794" width="3.140625" style="150" customWidth="1"/>
    <col min="1795" max="1795" width="4.7109375" style="150" customWidth="1"/>
    <col min="1796" max="1796" width="3" style="150" customWidth="1"/>
    <col min="1797" max="1797" width="50" style="150" customWidth="1"/>
    <col min="1798" max="1798" width="17.7109375" style="150" customWidth="1"/>
    <col min="1799" max="1799" width="1.28515625" style="150" customWidth="1"/>
    <col min="1800" max="1800" width="17.7109375" style="150" customWidth="1"/>
    <col min="1801" max="2048" width="9.140625" style="150"/>
    <col min="2049" max="2049" width="3" style="150" customWidth="1"/>
    <col min="2050" max="2050" width="3.140625" style="150" customWidth="1"/>
    <col min="2051" max="2051" width="4.7109375" style="150" customWidth="1"/>
    <col min="2052" max="2052" width="3" style="150" customWidth="1"/>
    <col min="2053" max="2053" width="50" style="150" customWidth="1"/>
    <col min="2054" max="2054" width="17.7109375" style="150" customWidth="1"/>
    <col min="2055" max="2055" width="1.28515625" style="150" customWidth="1"/>
    <col min="2056" max="2056" width="17.7109375" style="150" customWidth="1"/>
    <col min="2057" max="2304" width="9.140625" style="150"/>
    <col min="2305" max="2305" width="3" style="150" customWidth="1"/>
    <col min="2306" max="2306" width="3.140625" style="150" customWidth="1"/>
    <col min="2307" max="2307" width="4.7109375" style="150" customWidth="1"/>
    <col min="2308" max="2308" width="3" style="150" customWidth="1"/>
    <col min="2309" max="2309" width="50" style="150" customWidth="1"/>
    <col min="2310" max="2310" width="17.7109375" style="150" customWidth="1"/>
    <col min="2311" max="2311" width="1.28515625" style="150" customWidth="1"/>
    <col min="2312" max="2312" width="17.7109375" style="150" customWidth="1"/>
    <col min="2313" max="2560" width="9.140625" style="150"/>
    <col min="2561" max="2561" width="3" style="150" customWidth="1"/>
    <col min="2562" max="2562" width="3.140625" style="150" customWidth="1"/>
    <col min="2563" max="2563" width="4.7109375" style="150" customWidth="1"/>
    <col min="2564" max="2564" width="3" style="150" customWidth="1"/>
    <col min="2565" max="2565" width="50" style="150" customWidth="1"/>
    <col min="2566" max="2566" width="17.7109375" style="150" customWidth="1"/>
    <col min="2567" max="2567" width="1.28515625" style="150" customWidth="1"/>
    <col min="2568" max="2568" width="17.7109375" style="150" customWidth="1"/>
    <col min="2569" max="2816" width="9.140625" style="150"/>
    <col min="2817" max="2817" width="3" style="150" customWidth="1"/>
    <col min="2818" max="2818" width="3.140625" style="150" customWidth="1"/>
    <col min="2819" max="2819" width="4.7109375" style="150" customWidth="1"/>
    <col min="2820" max="2820" width="3" style="150" customWidth="1"/>
    <col min="2821" max="2821" width="50" style="150" customWidth="1"/>
    <col min="2822" max="2822" width="17.7109375" style="150" customWidth="1"/>
    <col min="2823" max="2823" width="1.28515625" style="150" customWidth="1"/>
    <col min="2824" max="2824" width="17.7109375" style="150" customWidth="1"/>
    <col min="2825" max="3072" width="9.140625" style="150"/>
    <col min="3073" max="3073" width="3" style="150" customWidth="1"/>
    <col min="3074" max="3074" width="3.140625" style="150" customWidth="1"/>
    <col min="3075" max="3075" width="4.7109375" style="150" customWidth="1"/>
    <col min="3076" max="3076" width="3" style="150" customWidth="1"/>
    <col min="3077" max="3077" width="50" style="150" customWidth="1"/>
    <col min="3078" max="3078" width="17.7109375" style="150" customWidth="1"/>
    <col min="3079" max="3079" width="1.28515625" style="150" customWidth="1"/>
    <col min="3080" max="3080" width="17.7109375" style="150" customWidth="1"/>
    <col min="3081" max="3328" width="9.140625" style="150"/>
    <col min="3329" max="3329" width="3" style="150" customWidth="1"/>
    <col min="3330" max="3330" width="3.140625" style="150" customWidth="1"/>
    <col min="3331" max="3331" width="4.7109375" style="150" customWidth="1"/>
    <col min="3332" max="3332" width="3" style="150" customWidth="1"/>
    <col min="3333" max="3333" width="50" style="150" customWidth="1"/>
    <col min="3334" max="3334" width="17.7109375" style="150" customWidth="1"/>
    <col min="3335" max="3335" width="1.28515625" style="150" customWidth="1"/>
    <col min="3336" max="3336" width="17.7109375" style="150" customWidth="1"/>
    <col min="3337" max="3584" width="9.140625" style="150"/>
    <col min="3585" max="3585" width="3" style="150" customWidth="1"/>
    <col min="3586" max="3586" width="3.140625" style="150" customWidth="1"/>
    <col min="3587" max="3587" width="4.7109375" style="150" customWidth="1"/>
    <col min="3588" max="3588" width="3" style="150" customWidth="1"/>
    <col min="3589" max="3589" width="50" style="150" customWidth="1"/>
    <col min="3590" max="3590" width="17.7109375" style="150" customWidth="1"/>
    <col min="3591" max="3591" width="1.28515625" style="150" customWidth="1"/>
    <col min="3592" max="3592" width="17.7109375" style="150" customWidth="1"/>
    <col min="3593" max="3840" width="9.140625" style="150"/>
    <col min="3841" max="3841" width="3" style="150" customWidth="1"/>
    <col min="3842" max="3842" width="3.140625" style="150" customWidth="1"/>
    <col min="3843" max="3843" width="4.7109375" style="150" customWidth="1"/>
    <col min="3844" max="3844" width="3" style="150" customWidth="1"/>
    <col min="3845" max="3845" width="50" style="150" customWidth="1"/>
    <col min="3846" max="3846" width="17.7109375" style="150" customWidth="1"/>
    <col min="3847" max="3847" width="1.28515625" style="150" customWidth="1"/>
    <col min="3848" max="3848" width="17.7109375" style="150" customWidth="1"/>
    <col min="3849" max="4096" width="9.140625" style="150"/>
    <col min="4097" max="4097" width="3" style="150" customWidth="1"/>
    <col min="4098" max="4098" width="3.140625" style="150" customWidth="1"/>
    <col min="4099" max="4099" width="4.7109375" style="150" customWidth="1"/>
    <col min="4100" max="4100" width="3" style="150" customWidth="1"/>
    <col min="4101" max="4101" width="50" style="150" customWidth="1"/>
    <col min="4102" max="4102" width="17.7109375" style="150" customWidth="1"/>
    <col min="4103" max="4103" width="1.28515625" style="150" customWidth="1"/>
    <col min="4104" max="4104" width="17.7109375" style="150" customWidth="1"/>
    <col min="4105" max="4352" width="9.140625" style="150"/>
    <col min="4353" max="4353" width="3" style="150" customWidth="1"/>
    <col min="4354" max="4354" width="3.140625" style="150" customWidth="1"/>
    <col min="4355" max="4355" width="4.7109375" style="150" customWidth="1"/>
    <col min="4356" max="4356" width="3" style="150" customWidth="1"/>
    <col min="4357" max="4357" width="50" style="150" customWidth="1"/>
    <col min="4358" max="4358" width="17.7109375" style="150" customWidth="1"/>
    <col min="4359" max="4359" width="1.28515625" style="150" customWidth="1"/>
    <col min="4360" max="4360" width="17.7109375" style="150" customWidth="1"/>
    <col min="4361" max="4608" width="9.140625" style="150"/>
    <col min="4609" max="4609" width="3" style="150" customWidth="1"/>
    <col min="4610" max="4610" width="3.140625" style="150" customWidth="1"/>
    <col min="4611" max="4611" width="4.7109375" style="150" customWidth="1"/>
    <col min="4612" max="4612" width="3" style="150" customWidth="1"/>
    <col min="4613" max="4613" width="50" style="150" customWidth="1"/>
    <col min="4614" max="4614" width="17.7109375" style="150" customWidth="1"/>
    <col min="4615" max="4615" width="1.28515625" style="150" customWidth="1"/>
    <col min="4616" max="4616" width="17.7109375" style="150" customWidth="1"/>
    <col min="4617" max="4864" width="9.140625" style="150"/>
    <col min="4865" max="4865" width="3" style="150" customWidth="1"/>
    <col min="4866" max="4866" width="3.140625" style="150" customWidth="1"/>
    <col min="4867" max="4867" width="4.7109375" style="150" customWidth="1"/>
    <col min="4868" max="4868" width="3" style="150" customWidth="1"/>
    <col min="4869" max="4869" width="50" style="150" customWidth="1"/>
    <col min="4870" max="4870" width="17.7109375" style="150" customWidth="1"/>
    <col min="4871" max="4871" width="1.28515625" style="150" customWidth="1"/>
    <col min="4872" max="4872" width="17.7109375" style="150" customWidth="1"/>
    <col min="4873" max="5120" width="9.140625" style="150"/>
    <col min="5121" max="5121" width="3" style="150" customWidth="1"/>
    <col min="5122" max="5122" width="3.140625" style="150" customWidth="1"/>
    <col min="5123" max="5123" width="4.7109375" style="150" customWidth="1"/>
    <col min="5124" max="5124" width="3" style="150" customWidth="1"/>
    <col min="5125" max="5125" width="50" style="150" customWidth="1"/>
    <col min="5126" max="5126" width="17.7109375" style="150" customWidth="1"/>
    <col min="5127" max="5127" width="1.28515625" style="150" customWidth="1"/>
    <col min="5128" max="5128" width="17.7109375" style="150" customWidth="1"/>
    <col min="5129" max="5376" width="9.140625" style="150"/>
    <col min="5377" max="5377" width="3" style="150" customWidth="1"/>
    <col min="5378" max="5378" width="3.140625" style="150" customWidth="1"/>
    <col min="5379" max="5379" width="4.7109375" style="150" customWidth="1"/>
    <col min="5380" max="5380" width="3" style="150" customWidth="1"/>
    <col min="5381" max="5381" width="50" style="150" customWidth="1"/>
    <col min="5382" max="5382" width="17.7109375" style="150" customWidth="1"/>
    <col min="5383" max="5383" width="1.28515625" style="150" customWidth="1"/>
    <col min="5384" max="5384" width="17.7109375" style="150" customWidth="1"/>
    <col min="5385" max="5632" width="9.140625" style="150"/>
    <col min="5633" max="5633" width="3" style="150" customWidth="1"/>
    <col min="5634" max="5634" width="3.140625" style="150" customWidth="1"/>
    <col min="5635" max="5635" width="4.7109375" style="150" customWidth="1"/>
    <col min="5636" max="5636" width="3" style="150" customWidth="1"/>
    <col min="5637" max="5637" width="50" style="150" customWidth="1"/>
    <col min="5638" max="5638" width="17.7109375" style="150" customWidth="1"/>
    <col min="5639" max="5639" width="1.28515625" style="150" customWidth="1"/>
    <col min="5640" max="5640" width="17.7109375" style="150" customWidth="1"/>
    <col min="5641" max="5888" width="9.140625" style="150"/>
    <col min="5889" max="5889" width="3" style="150" customWidth="1"/>
    <col min="5890" max="5890" width="3.140625" style="150" customWidth="1"/>
    <col min="5891" max="5891" width="4.7109375" style="150" customWidth="1"/>
    <col min="5892" max="5892" width="3" style="150" customWidth="1"/>
    <col min="5893" max="5893" width="50" style="150" customWidth="1"/>
    <col min="5894" max="5894" width="17.7109375" style="150" customWidth="1"/>
    <col min="5895" max="5895" width="1.28515625" style="150" customWidth="1"/>
    <col min="5896" max="5896" width="17.7109375" style="150" customWidth="1"/>
    <col min="5897" max="6144" width="9.140625" style="150"/>
    <col min="6145" max="6145" width="3" style="150" customWidth="1"/>
    <col min="6146" max="6146" width="3.140625" style="150" customWidth="1"/>
    <col min="6147" max="6147" width="4.7109375" style="150" customWidth="1"/>
    <col min="6148" max="6148" width="3" style="150" customWidth="1"/>
    <col min="6149" max="6149" width="50" style="150" customWidth="1"/>
    <col min="6150" max="6150" width="17.7109375" style="150" customWidth="1"/>
    <col min="6151" max="6151" width="1.28515625" style="150" customWidth="1"/>
    <col min="6152" max="6152" width="17.7109375" style="150" customWidth="1"/>
    <col min="6153" max="6400" width="9.140625" style="150"/>
    <col min="6401" max="6401" width="3" style="150" customWidth="1"/>
    <col min="6402" max="6402" width="3.140625" style="150" customWidth="1"/>
    <col min="6403" max="6403" width="4.7109375" style="150" customWidth="1"/>
    <col min="6404" max="6404" width="3" style="150" customWidth="1"/>
    <col min="6405" max="6405" width="50" style="150" customWidth="1"/>
    <col min="6406" max="6406" width="17.7109375" style="150" customWidth="1"/>
    <col min="6407" max="6407" width="1.28515625" style="150" customWidth="1"/>
    <col min="6408" max="6408" width="17.7109375" style="150" customWidth="1"/>
    <col min="6409" max="6656" width="9.140625" style="150"/>
    <col min="6657" max="6657" width="3" style="150" customWidth="1"/>
    <col min="6658" max="6658" width="3.140625" style="150" customWidth="1"/>
    <col min="6659" max="6659" width="4.7109375" style="150" customWidth="1"/>
    <col min="6660" max="6660" width="3" style="150" customWidth="1"/>
    <col min="6661" max="6661" width="50" style="150" customWidth="1"/>
    <col min="6662" max="6662" width="17.7109375" style="150" customWidth="1"/>
    <col min="6663" max="6663" width="1.28515625" style="150" customWidth="1"/>
    <col min="6664" max="6664" width="17.7109375" style="150" customWidth="1"/>
    <col min="6665" max="6912" width="9.140625" style="150"/>
    <col min="6913" max="6913" width="3" style="150" customWidth="1"/>
    <col min="6914" max="6914" width="3.140625" style="150" customWidth="1"/>
    <col min="6915" max="6915" width="4.7109375" style="150" customWidth="1"/>
    <col min="6916" max="6916" width="3" style="150" customWidth="1"/>
    <col min="6917" max="6917" width="50" style="150" customWidth="1"/>
    <col min="6918" max="6918" width="17.7109375" style="150" customWidth="1"/>
    <col min="6919" max="6919" width="1.28515625" style="150" customWidth="1"/>
    <col min="6920" max="6920" width="17.7109375" style="150" customWidth="1"/>
    <col min="6921" max="7168" width="9.140625" style="150"/>
    <col min="7169" max="7169" width="3" style="150" customWidth="1"/>
    <col min="7170" max="7170" width="3.140625" style="150" customWidth="1"/>
    <col min="7171" max="7171" width="4.7109375" style="150" customWidth="1"/>
    <col min="7172" max="7172" width="3" style="150" customWidth="1"/>
    <col min="7173" max="7173" width="50" style="150" customWidth="1"/>
    <col min="7174" max="7174" width="17.7109375" style="150" customWidth="1"/>
    <col min="7175" max="7175" width="1.28515625" style="150" customWidth="1"/>
    <col min="7176" max="7176" width="17.7109375" style="150" customWidth="1"/>
    <col min="7177" max="7424" width="9.140625" style="150"/>
    <col min="7425" max="7425" width="3" style="150" customWidth="1"/>
    <col min="7426" max="7426" width="3.140625" style="150" customWidth="1"/>
    <col min="7427" max="7427" width="4.7109375" style="150" customWidth="1"/>
    <col min="7428" max="7428" width="3" style="150" customWidth="1"/>
    <col min="7429" max="7429" width="50" style="150" customWidth="1"/>
    <col min="7430" max="7430" width="17.7109375" style="150" customWidth="1"/>
    <col min="7431" max="7431" width="1.28515625" style="150" customWidth="1"/>
    <col min="7432" max="7432" width="17.7109375" style="150" customWidth="1"/>
    <col min="7433" max="7680" width="9.140625" style="150"/>
    <col min="7681" max="7681" width="3" style="150" customWidth="1"/>
    <col min="7682" max="7682" width="3.140625" style="150" customWidth="1"/>
    <col min="7683" max="7683" width="4.7109375" style="150" customWidth="1"/>
    <col min="7684" max="7684" width="3" style="150" customWidth="1"/>
    <col min="7685" max="7685" width="50" style="150" customWidth="1"/>
    <col min="7686" max="7686" width="17.7109375" style="150" customWidth="1"/>
    <col min="7687" max="7687" width="1.28515625" style="150" customWidth="1"/>
    <col min="7688" max="7688" width="17.7109375" style="150" customWidth="1"/>
    <col min="7689" max="7936" width="9.140625" style="150"/>
    <col min="7937" max="7937" width="3" style="150" customWidth="1"/>
    <col min="7938" max="7938" width="3.140625" style="150" customWidth="1"/>
    <col min="7939" max="7939" width="4.7109375" style="150" customWidth="1"/>
    <col min="7940" max="7940" width="3" style="150" customWidth="1"/>
    <col min="7941" max="7941" width="50" style="150" customWidth="1"/>
    <col min="7942" max="7942" width="17.7109375" style="150" customWidth="1"/>
    <col min="7943" max="7943" width="1.28515625" style="150" customWidth="1"/>
    <col min="7944" max="7944" width="17.7109375" style="150" customWidth="1"/>
    <col min="7945" max="8192" width="9.140625" style="150"/>
    <col min="8193" max="8193" width="3" style="150" customWidth="1"/>
    <col min="8194" max="8194" width="3.140625" style="150" customWidth="1"/>
    <col min="8195" max="8195" width="4.7109375" style="150" customWidth="1"/>
    <col min="8196" max="8196" width="3" style="150" customWidth="1"/>
    <col min="8197" max="8197" width="50" style="150" customWidth="1"/>
    <col min="8198" max="8198" width="17.7109375" style="150" customWidth="1"/>
    <col min="8199" max="8199" width="1.28515625" style="150" customWidth="1"/>
    <col min="8200" max="8200" width="17.7109375" style="150" customWidth="1"/>
    <col min="8201" max="8448" width="9.140625" style="150"/>
    <col min="8449" max="8449" width="3" style="150" customWidth="1"/>
    <col min="8450" max="8450" width="3.140625" style="150" customWidth="1"/>
    <col min="8451" max="8451" width="4.7109375" style="150" customWidth="1"/>
    <col min="8452" max="8452" width="3" style="150" customWidth="1"/>
    <col min="8453" max="8453" width="50" style="150" customWidth="1"/>
    <col min="8454" max="8454" width="17.7109375" style="150" customWidth="1"/>
    <col min="8455" max="8455" width="1.28515625" style="150" customWidth="1"/>
    <col min="8456" max="8456" width="17.7109375" style="150" customWidth="1"/>
    <col min="8457" max="8704" width="9.140625" style="150"/>
    <col min="8705" max="8705" width="3" style="150" customWidth="1"/>
    <col min="8706" max="8706" width="3.140625" style="150" customWidth="1"/>
    <col min="8707" max="8707" width="4.7109375" style="150" customWidth="1"/>
    <col min="8708" max="8708" width="3" style="150" customWidth="1"/>
    <col min="8709" max="8709" width="50" style="150" customWidth="1"/>
    <col min="8710" max="8710" width="17.7109375" style="150" customWidth="1"/>
    <col min="8711" max="8711" width="1.28515625" style="150" customWidth="1"/>
    <col min="8712" max="8712" width="17.7109375" style="150" customWidth="1"/>
    <col min="8713" max="8960" width="9.140625" style="150"/>
    <col min="8961" max="8961" width="3" style="150" customWidth="1"/>
    <col min="8962" max="8962" width="3.140625" style="150" customWidth="1"/>
    <col min="8963" max="8963" width="4.7109375" style="150" customWidth="1"/>
    <col min="8964" max="8964" width="3" style="150" customWidth="1"/>
    <col min="8965" max="8965" width="50" style="150" customWidth="1"/>
    <col min="8966" max="8966" width="17.7109375" style="150" customWidth="1"/>
    <col min="8967" max="8967" width="1.28515625" style="150" customWidth="1"/>
    <col min="8968" max="8968" width="17.7109375" style="150" customWidth="1"/>
    <col min="8969" max="9216" width="9.140625" style="150"/>
    <col min="9217" max="9217" width="3" style="150" customWidth="1"/>
    <col min="9218" max="9218" width="3.140625" style="150" customWidth="1"/>
    <col min="9219" max="9219" width="4.7109375" style="150" customWidth="1"/>
    <col min="9220" max="9220" width="3" style="150" customWidth="1"/>
    <col min="9221" max="9221" width="50" style="150" customWidth="1"/>
    <col min="9222" max="9222" width="17.7109375" style="150" customWidth="1"/>
    <col min="9223" max="9223" width="1.28515625" style="150" customWidth="1"/>
    <col min="9224" max="9224" width="17.7109375" style="150" customWidth="1"/>
    <col min="9225" max="9472" width="9.140625" style="150"/>
    <col min="9473" max="9473" width="3" style="150" customWidth="1"/>
    <col min="9474" max="9474" width="3.140625" style="150" customWidth="1"/>
    <col min="9475" max="9475" width="4.7109375" style="150" customWidth="1"/>
    <col min="9476" max="9476" width="3" style="150" customWidth="1"/>
    <col min="9477" max="9477" width="50" style="150" customWidth="1"/>
    <col min="9478" max="9478" width="17.7109375" style="150" customWidth="1"/>
    <col min="9479" max="9479" width="1.28515625" style="150" customWidth="1"/>
    <col min="9480" max="9480" width="17.7109375" style="150" customWidth="1"/>
    <col min="9481" max="9728" width="9.140625" style="150"/>
    <col min="9729" max="9729" width="3" style="150" customWidth="1"/>
    <col min="9730" max="9730" width="3.140625" style="150" customWidth="1"/>
    <col min="9731" max="9731" width="4.7109375" style="150" customWidth="1"/>
    <col min="9732" max="9732" width="3" style="150" customWidth="1"/>
    <col min="9733" max="9733" width="50" style="150" customWidth="1"/>
    <col min="9734" max="9734" width="17.7109375" style="150" customWidth="1"/>
    <col min="9735" max="9735" width="1.28515625" style="150" customWidth="1"/>
    <col min="9736" max="9736" width="17.7109375" style="150" customWidth="1"/>
    <col min="9737" max="9984" width="9.140625" style="150"/>
    <col min="9985" max="9985" width="3" style="150" customWidth="1"/>
    <col min="9986" max="9986" width="3.140625" style="150" customWidth="1"/>
    <col min="9987" max="9987" width="4.7109375" style="150" customWidth="1"/>
    <col min="9988" max="9988" width="3" style="150" customWidth="1"/>
    <col min="9989" max="9989" width="50" style="150" customWidth="1"/>
    <col min="9990" max="9990" width="17.7109375" style="150" customWidth="1"/>
    <col min="9991" max="9991" width="1.28515625" style="150" customWidth="1"/>
    <col min="9992" max="9992" width="17.7109375" style="150" customWidth="1"/>
    <col min="9993" max="10240" width="9.140625" style="150"/>
    <col min="10241" max="10241" width="3" style="150" customWidth="1"/>
    <col min="10242" max="10242" width="3.140625" style="150" customWidth="1"/>
    <col min="10243" max="10243" width="4.7109375" style="150" customWidth="1"/>
    <col min="10244" max="10244" width="3" style="150" customWidth="1"/>
    <col min="10245" max="10245" width="50" style="150" customWidth="1"/>
    <col min="10246" max="10246" width="17.7109375" style="150" customWidth="1"/>
    <col min="10247" max="10247" width="1.28515625" style="150" customWidth="1"/>
    <col min="10248" max="10248" width="17.7109375" style="150" customWidth="1"/>
    <col min="10249" max="10496" width="9.140625" style="150"/>
    <col min="10497" max="10497" width="3" style="150" customWidth="1"/>
    <col min="10498" max="10498" width="3.140625" style="150" customWidth="1"/>
    <col min="10499" max="10499" width="4.7109375" style="150" customWidth="1"/>
    <col min="10500" max="10500" width="3" style="150" customWidth="1"/>
    <col min="10501" max="10501" width="50" style="150" customWidth="1"/>
    <col min="10502" max="10502" width="17.7109375" style="150" customWidth="1"/>
    <col min="10503" max="10503" width="1.28515625" style="150" customWidth="1"/>
    <col min="10504" max="10504" width="17.7109375" style="150" customWidth="1"/>
    <col min="10505" max="10752" width="9.140625" style="150"/>
    <col min="10753" max="10753" width="3" style="150" customWidth="1"/>
    <col min="10754" max="10754" width="3.140625" style="150" customWidth="1"/>
    <col min="10755" max="10755" width="4.7109375" style="150" customWidth="1"/>
    <col min="10756" max="10756" width="3" style="150" customWidth="1"/>
    <col min="10757" max="10757" width="50" style="150" customWidth="1"/>
    <col min="10758" max="10758" width="17.7109375" style="150" customWidth="1"/>
    <col min="10759" max="10759" width="1.28515625" style="150" customWidth="1"/>
    <col min="10760" max="10760" width="17.7109375" style="150" customWidth="1"/>
    <col min="10761" max="11008" width="9.140625" style="150"/>
    <col min="11009" max="11009" width="3" style="150" customWidth="1"/>
    <col min="11010" max="11010" width="3.140625" style="150" customWidth="1"/>
    <col min="11011" max="11011" width="4.7109375" style="150" customWidth="1"/>
    <col min="11012" max="11012" width="3" style="150" customWidth="1"/>
    <col min="11013" max="11013" width="50" style="150" customWidth="1"/>
    <col min="11014" max="11014" width="17.7109375" style="150" customWidth="1"/>
    <col min="11015" max="11015" width="1.28515625" style="150" customWidth="1"/>
    <col min="11016" max="11016" width="17.7109375" style="150" customWidth="1"/>
    <col min="11017" max="11264" width="9.140625" style="150"/>
    <col min="11265" max="11265" width="3" style="150" customWidth="1"/>
    <col min="11266" max="11266" width="3.140625" style="150" customWidth="1"/>
    <col min="11267" max="11267" width="4.7109375" style="150" customWidth="1"/>
    <col min="11268" max="11268" width="3" style="150" customWidth="1"/>
    <col min="11269" max="11269" width="50" style="150" customWidth="1"/>
    <col min="11270" max="11270" width="17.7109375" style="150" customWidth="1"/>
    <col min="11271" max="11271" width="1.28515625" style="150" customWidth="1"/>
    <col min="11272" max="11272" width="17.7109375" style="150" customWidth="1"/>
    <col min="11273" max="11520" width="9.140625" style="150"/>
    <col min="11521" max="11521" width="3" style="150" customWidth="1"/>
    <col min="11522" max="11522" width="3.140625" style="150" customWidth="1"/>
    <col min="11523" max="11523" width="4.7109375" style="150" customWidth="1"/>
    <col min="11524" max="11524" width="3" style="150" customWidth="1"/>
    <col min="11525" max="11525" width="50" style="150" customWidth="1"/>
    <col min="11526" max="11526" width="17.7109375" style="150" customWidth="1"/>
    <col min="11527" max="11527" width="1.28515625" style="150" customWidth="1"/>
    <col min="11528" max="11528" width="17.7109375" style="150" customWidth="1"/>
    <col min="11529" max="11776" width="9.140625" style="150"/>
    <col min="11777" max="11777" width="3" style="150" customWidth="1"/>
    <col min="11778" max="11778" width="3.140625" style="150" customWidth="1"/>
    <col min="11779" max="11779" width="4.7109375" style="150" customWidth="1"/>
    <col min="11780" max="11780" width="3" style="150" customWidth="1"/>
    <col min="11781" max="11781" width="50" style="150" customWidth="1"/>
    <col min="11782" max="11782" width="17.7109375" style="150" customWidth="1"/>
    <col min="11783" max="11783" width="1.28515625" style="150" customWidth="1"/>
    <col min="11784" max="11784" width="17.7109375" style="150" customWidth="1"/>
    <col min="11785" max="12032" width="9.140625" style="150"/>
    <col min="12033" max="12033" width="3" style="150" customWidth="1"/>
    <col min="12034" max="12034" width="3.140625" style="150" customWidth="1"/>
    <col min="12035" max="12035" width="4.7109375" style="150" customWidth="1"/>
    <col min="12036" max="12036" width="3" style="150" customWidth="1"/>
    <col min="12037" max="12037" width="50" style="150" customWidth="1"/>
    <col min="12038" max="12038" width="17.7109375" style="150" customWidth="1"/>
    <col min="12039" max="12039" width="1.28515625" style="150" customWidth="1"/>
    <col min="12040" max="12040" width="17.7109375" style="150" customWidth="1"/>
    <col min="12041" max="12288" width="9.140625" style="150"/>
    <col min="12289" max="12289" width="3" style="150" customWidth="1"/>
    <col min="12290" max="12290" width="3.140625" style="150" customWidth="1"/>
    <col min="12291" max="12291" width="4.7109375" style="150" customWidth="1"/>
    <col min="12292" max="12292" width="3" style="150" customWidth="1"/>
    <col min="12293" max="12293" width="50" style="150" customWidth="1"/>
    <col min="12294" max="12294" width="17.7109375" style="150" customWidth="1"/>
    <col min="12295" max="12295" width="1.28515625" style="150" customWidth="1"/>
    <col min="12296" max="12296" width="17.7109375" style="150" customWidth="1"/>
    <col min="12297" max="12544" width="9.140625" style="150"/>
    <col min="12545" max="12545" width="3" style="150" customWidth="1"/>
    <col min="12546" max="12546" width="3.140625" style="150" customWidth="1"/>
    <col min="12547" max="12547" width="4.7109375" style="150" customWidth="1"/>
    <col min="12548" max="12548" width="3" style="150" customWidth="1"/>
    <col min="12549" max="12549" width="50" style="150" customWidth="1"/>
    <col min="12550" max="12550" width="17.7109375" style="150" customWidth="1"/>
    <col min="12551" max="12551" width="1.28515625" style="150" customWidth="1"/>
    <col min="12552" max="12552" width="17.7109375" style="150" customWidth="1"/>
    <col min="12553" max="12800" width="9.140625" style="150"/>
    <col min="12801" max="12801" width="3" style="150" customWidth="1"/>
    <col min="12802" max="12802" width="3.140625" style="150" customWidth="1"/>
    <col min="12803" max="12803" width="4.7109375" style="150" customWidth="1"/>
    <col min="12804" max="12804" width="3" style="150" customWidth="1"/>
    <col min="12805" max="12805" width="50" style="150" customWidth="1"/>
    <col min="12806" max="12806" width="17.7109375" style="150" customWidth="1"/>
    <col min="12807" max="12807" width="1.28515625" style="150" customWidth="1"/>
    <col min="12808" max="12808" width="17.7109375" style="150" customWidth="1"/>
    <col min="12809" max="13056" width="9.140625" style="150"/>
    <col min="13057" max="13057" width="3" style="150" customWidth="1"/>
    <col min="13058" max="13058" width="3.140625" style="150" customWidth="1"/>
    <col min="13059" max="13059" width="4.7109375" style="150" customWidth="1"/>
    <col min="13060" max="13060" width="3" style="150" customWidth="1"/>
    <col min="13061" max="13061" width="50" style="150" customWidth="1"/>
    <col min="13062" max="13062" width="17.7109375" style="150" customWidth="1"/>
    <col min="13063" max="13063" width="1.28515625" style="150" customWidth="1"/>
    <col min="13064" max="13064" width="17.7109375" style="150" customWidth="1"/>
    <col min="13065" max="13312" width="9.140625" style="150"/>
    <col min="13313" max="13313" width="3" style="150" customWidth="1"/>
    <col min="13314" max="13314" width="3.140625" style="150" customWidth="1"/>
    <col min="13315" max="13315" width="4.7109375" style="150" customWidth="1"/>
    <col min="13316" max="13316" width="3" style="150" customWidth="1"/>
    <col min="13317" max="13317" width="50" style="150" customWidth="1"/>
    <col min="13318" max="13318" width="17.7109375" style="150" customWidth="1"/>
    <col min="13319" max="13319" width="1.28515625" style="150" customWidth="1"/>
    <col min="13320" max="13320" width="17.7109375" style="150" customWidth="1"/>
    <col min="13321" max="13568" width="9.140625" style="150"/>
    <col min="13569" max="13569" width="3" style="150" customWidth="1"/>
    <col min="13570" max="13570" width="3.140625" style="150" customWidth="1"/>
    <col min="13571" max="13571" width="4.7109375" style="150" customWidth="1"/>
    <col min="13572" max="13572" width="3" style="150" customWidth="1"/>
    <col min="13573" max="13573" width="50" style="150" customWidth="1"/>
    <col min="13574" max="13574" width="17.7109375" style="150" customWidth="1"/>
    <col min="13575" max="13575" width="1.28515625" style="150" customWidth="1"/>
    <col min="13576" max="13576" width="17.7109375" style="150" customWidth="1"/>
    <col min="13577" max="13824" width="9.140625" style="150"/>
    <col min="13825" max="13825" width="3" style="150" customWidth="1"/>
    <col min="13826" max="13826" width="3.140625" style="150" customWidth="1"/>
    <col min="13827" max="13827" width="4.7109375" style="150" customWidth="1"/>
    <col min="13828" max="13828" width="3" style="150" customWidth="1"/>
    <col min="13829" max="13829" width="50" style="150" customWidth="1"/>
    <col min="13830" max="13830" width="17.7109375" style="150" customWidth="1"/>
    <col min="13831" max="13831" width="1.28515625" style="150" customWidth="1"/>
    <col min="13832" max="13832" width="17.7109375" style="150" customWidth="1"/>
    <col min="13833" max="14080" width="9.140625" style="150"/>
    <col min="14081" max="14081" width="3" style="150" customWidth="1"/>
    <col min="14082" max="14082" width="3.140625" style="150" customWidth="1"/>
    <col min="14083" max="14083" width="4.7109375" style="150" customWidth="1"/>
    <col min="14084" max="14084" width="3" style="150" customWidth="1"/>
    <col min="14085" max="14085" width="50" style="150" customWidth="1"/>
    <col min="14086" max="14086" width="17.7109375" style="150" customWidth="1"/>
    <col min="14087" max="14087" width="1.28515625" style="150" customWidth="1"/>
    <col min="14088" max="14088" width="17.7109375" style="150" customWidth="1"/>
    <col min="14089" max="14336" width="9.140625" style="150"/>
    <col min="14337" max="14337" width="3" style="150" customWidth="1"/>
    <col min="14338" max="14338" width="3.140625" style="150" customWidth="1"/>
    <col min="14339" max="14339" width="4.7109375" style="150" customWidth="1"/>
    <col min="14340" max="14340" width="3" style="150" customWidth="1"/>
    <col min="14341" max="14341" width="50" style="150" customWidth="1"/>
    <col min="14342" max="14342" width="17.7109375" style="150" customWidth="1"/>
    <col min="14343" max="14343" width="1.28515625" style="150" customWidth="1"/>
    <col min="14344" max="14344" width="17.7109375" style="150" customWidth="1"/>
    <col min="14345" max="14592" width="9.140625" style="150"/>
    <col min="14593" max="14593" width="3" style="150" customWidth="1"/>
    <col min="14594" max="14594" width="3.140625" style="150" customWidth="1"/>
    <col min="14595" max="14595" width="4.7109375" style="150" customWidth="1"/>
    <col min="14596" max="14596" width="3" style="150" customWidth="1"/>
    <col min="14597" max="14597" width="50" style="150" customWidth="1"/>
    <col min="14598" max="14598" width="17.7109375" style="150" customWidth="1"/>
    <col min="14599" max="14599" width="1.28515625" style="150" customWidth="1"/>
    <col min="14600" max="14600" width="17.7109375" style="150" customWidth="1"/>
    <col min="14601" max="14848" width="9.140625" style="150"/>
    <col min="14849" max="14849" width="3" style="150" customWidth="1"/>
    <col min="14850" max="14850" width="3.140625" style="150" customWidth="1"/>
    <col min="14851" max="14851" width="4.7109375" style="150" customWidth="1"/>
    <col min="14852" max="14852" width="3" style="150" customWidth="1"/>
    <col min="14853" max="14853" width="50" style="150" customWidth="1"/>
    <col min="14854" max="14854" width="17.7109375" style="150" customWidth="1"/>
    <col min="14855" max="14855" width="1.28515625" style="150" customWidth="1"/>
    <col min="14856" max="14856" width="17.7109375" style="150" customWidth="1"/>
    <col min="14857" max="15104" width="9.140625" style="150"/>
    <col min="15105" max="15105" width="3" style="150" customWidth="1"/>
    <col min="15106" max="15106" width="3.140625" style="150" customWidth="1"/>
    <col min="15107" max="15107" width="4.7109375" style="150" customWidth="1"/>
    <col min="15108" max="15108" width="3" style="150" customWidth="1"/>
    <col min="15109" max="15109" width="50" style="150" customWidth="1"/>
    <col min="15110" max="15110" width="17.7109375" style="150" customWidth="1"/>
    <col min="15111" max="15111" width="1.28515625" style="150" customWidth="1"/>
    <col min="15112" max="15112" width="17.7109375" style="150" customWidth="1"/>
    <col min="15113" max="15360" width="9.140625" style="150"/>
    <col min="15361" max="15361" width="3" style="150" customWidth="1"/>
    <col min="15362" max="15362" width="3.140625" style="150" customWidth="1"/>
    <col min="15363" max="15363" width="4.7109375" style="150" customWidth="1"/>
    <col min="15364" max="15364" width="3" style="150" customWidth="1"/>
    <col min="15365" max="15365" width="50" style="150" customWidth="1"/>
    <col min="15366" max="15366" width="17.7109375" style="150" customWidth="1"/>
    <col min="15367" max="15367" width="1.28515625" style="150" customWidth="1"/>
    <col min="15368" max="15368" width="17.7109375" style="150" customWidth="1"/>
    <col min="15369" max="15616" width="9.140625" style="150"/>
    <col min="15617" max="15617" width="3" style="150" customWidth="1"/>
    <col min="15618" max="15618" width="3.140625" style="150" customWidth="1"/>
    <col min="15619" max="15619" width="4.7109375" style="150" customWidth="1"/>
    <col min="15620" max="15620" width="3" style="150" customWidth="1"/>
    <col min="15621" max="15621" width="50" style="150" customWidth="1"/>
    <col min="15622" max="15622" width="17.7109375" style="150" customWidth="1"/>
    <col min="15623" max="15623" width="1.28515625" style="150" customWidth="1"/>
    <col min="15624" max="15624" width="17.7109375" style="150" customWidth="1"/>
    <col min="15625" max="15872" width="9.140625" style="150"/>
    <col min="15873" max="15873" width="3" style="150" customWidth="1"/>
    <col min="15874" max="15874" width="3.140625" style="150" customWidth="1"/>
    <col min="15875" max="15875" width="4.7109375" style="150" customWidth="1"/>
    <col min="15876" max="15876" width="3" style="150" customWidth="1"/>
    <col min="15877" max="15877" width="50" style="150" customWidth="1"/>
    <col min="15878" max="15878" width="17.7109375" style="150" customWidth="1"/>
    <col min="15879" max="15879" width="1.28515625" style="150" customWidth="1"/>
    <col min="15880" max="15880" width="17.7109375" style="150" customWidth="1"/>
    <col min="15881" max="16128" width="9.140625" style="150"/>
    <col min="16129" max="16129" width="3" style="150" customWidth="1"/>
    <col min="16130" max="16130" width="3.140625" style="150" customWidth="1"/>
    <col min="16131" max="16131" width="4.7109375" style="150" customWidth="1"/>
    <col min="16132" max="16132" width="3" style="150" customWidth="1"/>
    <col min="16133" max="16133" width="50" style="150" customWidth="1"/>
    <col min="16134" max="16134" width="17.7109375" style="150" customWidth="1"/>
    <col min="16135" max="16135" width="1.28515625" style="150" customWidth="1"/>
    <col min="16136" max="16136" width="17.7109375" style="150" customWidth="1"/>
    <col min="16137" max="16384" width="9.140625" style="150"/>
  </cols>
  <sheetData>
    <row r="1" spans="1:8" ht="19.5" customHeight="1" x14ac:dyDescent="0.3">
      <c r="A1" s="236">
        <v>14</v>
      </c>
      <c r="B1" s="236"/>
      <c r="C1" s="236"/>
      <c r="D1" s="236"/>
      <c r="E1" s="236"/>
      <c r="F1" s="236"/>
      <c r="G1" s="236"/>
      <c r="H1" s="236"/>
    </row>
    <row r="2" spans="1:8" ht="19.5" customHeight="1" x14ac:dyDescent="0.35">
      <c r="A2" s="151"/>
      <c r="B2" s="151"/>
      <c r="C2" s="151"/>
      <c r="D2" s="151"/>
      <c r="E2" s="151"/>
      <c r="F2" s="151"/>
      <c r="G2" s="151"/>
      <c r="H2" s="151"/>
    </row>
    <row r="3" spans="1:8" ht="21" customHeight="1" x14ac:dyDescent="0.35">
      <c r="A3" s="151"/>
      <c r="B3" s="243" t="s">
        <v>287</v>
      </c>
      <c r="C3" s="243"/>
      <c r="D3" s="243"/>
      <c r="E3" s="243"/>
      <c r="F3" s="154"/>
      <c r="G3" s="154"/>
      <c r="H3" s="154"/>
    </row>
    <row r="4" spans="1:8" ht="21" customHeight="1" x14ac:dyDescent="0.35">
      <c r="A4" s="151"/>
      <c r="B4" s="199"/>
      <c r="C4" s="199"/>
      <c r="D4" s="199"/>
      <c r="E4" s="199"/>
      <c r="F4" s="154"/>
      <c r="G4" s="154"/>
      <c r="H4" s="159" t="s">
        <v>248</v>
      </c>
    </row>
    <row r="5" spans="1:8" ht="21" x14ac:dyDescent="0.35">
      <c r="A5" s="151"/>
      <c r="B5" s="238"/>
      <c r="C5" s="239"/>
      <c r="D5" s="156"/>
      <c r="E5" s="157"/>
      <c r="F5" s="159">
        <v>2566</v>
      </c>
      <c r="G5" s="159"/>
      <c r="H5" s="159">
        <v>2565</v>
      </c>
    </row>
    <row r="6" spans="1:8" ht="21" x14ac:dyDescent="0.35">
      <c r="A6" s="151"/>
      <c r="B6" s="156"/>
      <c r="C6" s="154"/>
      <c r="D6" s="156"/>
      <c r="E6" s="156" t="s">
        <v>288</v>
      </c>
      <c r="F6" s="182">
        <v>92983.61</v>
      </c>
      <c r="G6" s="159"/>
      <c r="H6" s="182">
        <v>0</v>
      </c>
    </row>
    <row r="7" spans="1:8" ht="21" x14ac:dyDescent="0.35">
      <c r="A7" s="151"/>
      <c r="B7" s="156"/>
      <c r="C7" s="154"/>
      <c r="D7" s="156"/>
      <c r="E7" s="156" t="s">
        <v>137</v>
      </c>
      <c r="F7" s="182">
        <v>64691.22</v>
      </c>
      <c r="G7" s="182"/>
      <c r="H7" s="182">
        <v>47368.58</v>
      </c>
    </row>
    <row r="8" spans="1:8" ht="21" x14ac:dyDescent="0.35">
      <c r="A8" s="151"/>
      <c r="B8" s="154"/>
      <c r="C8" s="151"/>
      <c r="D8" s="197"/>
      <c r="E8" s="198" t="s">
        <v>138</v>
      </c>
      <c r="F8" s="182">
        <v>0</v>
      </c>
      <c r="G8" s="182"/>
      <c r="H8" s="182">
        <v>11532.46</v>
      </c>
    </row>
    <row r="9" spans="1:8" ht="21.75" customHeight="1" thickBot="1" x14ac:dyDescent="0.4">
      <c r="A9" s="151"/>
      <c r="B9" s="154"/>
      <c r="C9" s="151"/>
      <c r="D9" s="157"/>
      <c r="E9" s="157" t="s">
        <v>262</v>
      </c>
      <c r="F9" s="183">
        <f>SUM(F6:F8)</f>
        <v>157674.83000000002</v>
      </c>
      <c r="G9" s="168"/>
      <c r="H9" s="183">
        <f>SUM(H7:H8)</f>
        <v>58901.04</v>
      </c>
    </row>
    <row r="10" spans="1:8" ht="19.5" customHeight="1" thickTop="1" x14ac:dyDescent="0.35">
      <c r="A10" s="151"/>
      <c r="B10" s="151"/>
      <c r="C10" s="151"/>
      <c r="D10" s="151"/>
      <c r="E10" s="151"/>
      <c r="F10" s="151"/>
      <c r="G10" s="151"/>
      <c r="H10" s="151"/>
    </row>
    <row r="11" spans="1:8" ht="19.5" customHeight="1" x14ac:dyDescent="0.35">
      <c r="A11" s="151"/>
      <c r="B11" s="151"/>
      <c r="C11" s="151"/>
      <c r="D11" s="151"/>
      <c r="E11" s="151"/>
      <c r="F11" s="151"/>
      <c r="G11" s="151"/>
      <c r="H11" s="151"/>
    </row>
    <row r="12" spans="1:8" ht="21" x14ac:dyDescent="0.35">
      <c r="A12" s="151"/>
      <c r="B12" s="171" t="s">
        <v>289</v>
      </c>
      <c r="C12" s="154"/>
      <c r="D12" s="157"/>
      <c r="E12" s="157"/>
      <c r="F12" s="154"/>
      <c r="G12" s="154"/>
      <c r="H12" s="151"/>
    </row>
    <row r="13" spans="1:8" ht="21" x14ac:dyDescent="0.35">
      <c r="A13" s="151"/>
      <c r="B13" s="238"/>
      <c r="C13" s="239"/>
      <c r="D13" s="156"/>
      <c r="E13" s="157"/>
      <c r="F13" s="158"/>
      <c r="G13" s="158"/>
      <c r="H13" s="159" t="s">
        <v>248</v>
      </c>
    </row>
    <row r="14" spans="1:8" ht="21" x14ac:dyDescent="0.35">
      <c r="A14" s="151"/>
      <c r="B14" s="156"/>
      <c r="C14" s="154"/>
      <c r="D14" s="156"/>
      <c r="E14" s="157"/>
      <c r="F14" s="159">
        <v>2566</v>
      </c>
      <c r="G14" s="159"/>
      <c r="H14" s="159">
        <v>2565</v>
      </c>
    </row>
    <row r="15" spans="1:8" ht="21" customHeight="1" x14ac:dyDescent="0.35">
      <c r="A15" s="151"/>
      <c r="B15" s="154"/>
      <c r="C15" s="151"/>
      <c r="D15" s="156"/>
      <c r="E15" s="156" t="s">
        <v>141</v>
      </c>
      <c r="F15" s="182">
        <v>10200</v>
      </c>
      <c r="G15" s="182"/>
      <c r="H15" s="182">
        <v>10200</v>
      </c>
    </row>
    <row r="16" spans="1:8" ht="21" customHeight="1" x14ac:dyDescent="0.35">
      <c r="A16" s="151"/>
      <c r="B16" s="154"/>
      <c r="C16" s="151"/>
      <c r="D16" s="156"/>
      <c r="E16" s="156" t="s">
        <v>142</v>
      </c>
      <c r="F16" s="182">
        <v>52516.35</v>
      </c>
      <c r="G16" s="182"/>
      <c r="H16" s="182">
        <v>52458.68</v>
      </c>
    </row>
    <row r="17" spans="1:8" ht="21" customHeight="1" x14ac:dyDescent="0.35">
      <c r="A17" s="151"/>
      <c r="B17" s="154"/>
      <c r="C17" s="151"/>
      <c r="D17" s="156"/>
      <c r="E17" s="156" t="s">
        <v>143</v>
      </c>
      <c r="F17" s="182">
        <v>0</v>
      </c>
      <c r="G17" s="182"/>
      <c r="H17" s="182">
        <v>1849.27</v>
      </c>
    </row>
    <row r="18" spans="1:8" ht="21" x14ac:dyDescent="0.35">
      <c r="A18" s="151"/>
      <c r="B18" s="154"/>
      <c r="C18" s="151"/>
      <c r="D18" s="197"/>
      <c r="E18" s="198" t="s">
        <v>144</v>
      </c>
      <c r="F18" s="182">
        <v>701825</v>
      </c>
      <c r="G18" s="182"/>
      <c r="H18" s="182">
        <v>523560</v>
      </c>
    </row>
    <row r="19" spans="1:8" ht="21.75" customHeight="1" thickBot="1" x14ac:dyDescent="0.4">
      <c r="A19" s="151"/>
      <c r="B19" s="154"/>
      <c r="C19" s="151"/>
      <c r="D19" s="157"/>
      <c r="E19" s="157" t="s">
        <v>145</v>
      </c>
      <c r="F19" s="183">
        <f>SUM(F15:F18)</f>
        <v>764541.35</v>
      </c>
      <c r="G19" s="168"/>
      <c r="H19" s="183">
        <f>SUM(H15:H18)</f>
        <v>588067.94999999995</v>
      </c>
    </row>
    <row r="20" spans="1:8" ht="19.5" customHeight="1" thickTop="1" x14ac:dyDescent="0.35">
      <c r="A20" s="151"/>
      <c r="B20" s="154"/>
      <c r="C20" s="151"/>
      <c r="D20" s="157"/>
      <c r="E20" s="157"/>
      <c r="F20" s="168"/>
      <c r="G20" s="168"/>
      <c r="H20" s="168"/>
    </row>
    <row r="21" spans="1:8" ht="19.5" customHeight="1" x14ac:dyDescent="0.35">
      <c r="A21" s="151"/>
      <c r="B21" s="151"/>
      <c r="C21" s="151"/>
      <c r="D21" s="151"/>
      <c r="E21" s="151"/>
      <c r="F21" s="151"/>
      <c r="G21" s="151"/>
      <c r="H21" s="151"/>
    </row>
    <row r="22" spans="1:8" ht="21" x14ac:dyDescent="0.35">
      <c r="A22" s="154"/>
      <c r="B22" s="171" t="s">
        <v>290</v>
      </c>
      <c r="C22" s="154"/>
      <c r="D22" s="157"/>
      <c r="E22" s="157"/>
      <c r="F22" s="154"/>
      <c r="G22" s="154"/>
      <c r="H22" s="154"/>
    </row>
    <row r="23" spans="1:8" ht="21" x14ac:dyDescent="0.35">
      <c r="A23" s="154"/>
      <c r="B23" s="171"/>
      <c r="C23" s="154"/>
      <c r="D23" s="157"/>
      <c r="E23" s="157"/>
      <c r="F23" s="154"/>
      <c r="G23" s="154"/>
      <c r="H23" s="159" t="s">
        <v>248</v>
      </c>
    </row>
    <row r="24" spans="1:8" ht="21" x14ac:dyDescent="0.35">
      <c r="A24" s="154"/>
      <c r="B24" s="238"/>
      <c r="C24" s="239"/>
      <c r="D24" s="156"/>
      <c r="E24" s="157"/>
      <c r="F24" s="159">
        <v>2566</v>
      </c>
      <c r="G24" s="159"/>
      <c r="H24" s="159">
        <v>2565</v>
      </c>
    </row>
    <row r="25" spans="1:8" ht="21" x14ac:dyDescent="0.35">
      <c r="A25" s="154"/>
      <c r="B25" s="154"/>
      <c r="C25" s="154"/>
      <c r="D25" s="197"/>
      <c r="E25" s="197" t="s">
        <v>144</v>
      </c>
      <c r="F25" s="182">
        <v>692225</v>
      </c>
      <c r="G25" s="182"/>
      <c r="H25" s="182">
        <v>722525</v>
      </c>
    </row>
    <row r="26" spans="1:8" ht="21.75" thickBot="1" x14ac:dyDescent="0.4">
      <c r="A26" s="154"/>
      <c r="B26" s="154"/>
      <c r="C26" s="154"/>
      <c r="D26" s="157"/>
      <c r="E26" s="157" t="s">
        <v>148</v>
      </c>
      <c r="F26" s="183">
        <f>SUM(F25:F25)</f>
        <v>692225</v>
      </c>
      <c r="G26" s="168"/>
      <c r="H26" s="183">
        <f>SUM(H25:H25)</f>
        <v>722525</v>
      </c>
    </row>
    <row r="27" spans="1:8" ht="21.75" thickTop="1" x14ac:dyDescent="0.35">
      <c r="A27" s="151"/>
      <c r="B27" s="151"/>
      <c r="C27" s="151"/>
      <c r="D27" s="151"/>
      <c r="E27" s="151"/>
      <c r="F27" s="151"/>
      <c r="G27" s="151"/>
      <c r="H27" s="151"/>
    </row>
  </sheetData>
  <mergeCells count="5">
    <mergeCell ref="B24:C24"/>
    <mergeCell ref="A1:H1"/>
    <mergeCell ref="B5:C5"/>
    <mergeCell ref="B13:C13"/>
    <mergeCell ref="B3:E3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42DD-A94D-43C2-9806-2FC327D35D47}">
  <dimension ref="A1:H29"/>
  <sheetViews>
    <sheetView workbookViewId="0">
      <selection activeCell="E11" sqref="E11"/>
    </sheetView>
  </sheetViews>
  <sheetFormatPr defaultRowHeight="18.75" x14ac:dyDescent="0.3"/>
  <cols>
    <col min="1" max="1" width="3" style="150" customWidth="1"/>
    <col min="2" max="2" width="3.140625" style="150" customWidth="1"/>
    <col min="3" max="3" width="4.7109375" style="150" customWidth="1"/>
    <col min="4" max="4" width="3" style="150" customWidth="1"/>
    <col min="5" max="5" width="49.7109375" style="150" customWidth="1"/>
    <col min="6" max="6" width="17.7109375" style="150" customWidth="1"/>
    <col min="7" max="7" width="1.28515625" style="150" customWidth="1"/>
    <col min="8" max="8" width="17.7109375" style="150" customWidth="1"/>
    <col min="9" max="256" width="9.140625" style="150"/>
    <col min="257" max="257" width="3" style="150" customWidth="1"/>
    <col min="258" max="258" width="3.140625" style="150" customWidth="1"/>
    <col min="259" max="259" width="4.7109375" style="150" customWidth="1"/>
    <col min="260" max="260" width="3" style="150" customWidth="1"/>
    <col min="261" max="261" width="49.7109375" style="150" customWidth="1"/>
    <col min="262" max="262" width="17.7109375" style="150" customWidth="1"/>
    <col min="263" max="263" width="1.28515625" style="150" customWidth="1"/>
    <col min="264" max="264" width="17.7109375" style="150" customWidth="1"/>
    <col min="265" max="512" width="9.140625" style="150"/>
    <col min="513" max="513" width="3" style="150" customWidth="1"/>
    <col min="514" max="514" width="3.140625" style="150" customWidth="1"/>
    <col min="515" max="515" width="4.7109375" style="150" customWidth="1"/>
    <col min="516" max="516" width="3" style="150" customWidth="1"/>
    <col min="517" max="517" width="49.7109375" style="150" customWidth="1"/>
    <col min="518" max="518" width="17.7109375" style="150" customWidth="1"/>
    <col min="519" max="519" width="1.28515625" style="150" customWidth="1"/>
    <col min="520" max="520" width="17.7109375" style="150" customWidth="1"/>
    <col min="521" max="768" width="9.140625" style="150"/>
    <col min="769" max="769" width="3" style="150" customWidth="1"/>
    <col min="770" max="770" width="3.140625" style="150" customWidth="1"/>
    <col min="771" max="771" width="4.7109375" style="150" customWidth="1"/>
    <col min="772" max="772" width="3" style="150" customWidth="1"/>
    <col min="773" max="773" width="49.7109375" style="150" customWidth="1"/>
    <col min="774" max="774" width="17.7109375" style="150" customWidth="1"/>
    <col min="775" max="775" width="1.28515625" style="150" customWidth="1"/>
    <col min="776" max="776" width="17.7109375" style="150" customWidth="1"/>
    <col min="777" max="1024" width="9.140625" style="150"/>
    <col min="1025" max="1025" width="3" style="150" customWidth="1"/>
    <col min="1026" max="1026" width="3.140625" style="150" customWidth="1"/>
    <col min="1027" max="1027" width="4.7109375" style="150" customWidth="1"/>
    <col min="1028" max="1028" width="3" style="150" customWidth="1"/>
    <col min="1029" max="1029" width="49.7109375" style="150" customWidth="1"/>
    <col min="1030" max="1030" width="17.7109375" style="150" customWidth="1"/>
    <col min="1031" max="1031" width="1.28515625" style="150" customWidth="1"/>
    <col min="1032" max="1032" width="17.7109375" style="150" customWidth="1"/>
    <col min="1033" max="1280" width="9.140625" style="150"/>
    <col min="1281" max="1281" width="3" style="150" customWidth="1"/>
    <col min="1282" max="1282" width="3.140625" style="150" customWidth="1"/>
    <col min="1283" max="1283" width="4.7109375" style="150" customWidth="1"/>
    <col min="1284" max="1284" width="3" style="150" customWidth="1"/>
    <col min="1285" max="1285" width="49.7109375" style="150" customWidth="1"/>
    <col min="1286" max="1286" width="17.7109375" style="150" customWidth="1"/>
    <col min="1287" max="1287" width="1.28515625" style="150" customWidth="1"/>
    <col min="1288" max="1288" width="17.7109375" style="150" customWidth="1"/>
    <col min="1289" max="1536" width="9.140625" style="150"/>
    <col min="1537" max="1537" width="3" style="150" customWidth="1"/>
    <col min="1538" max="1538" width="3.140625" style="150" customWidth="1"/>
    <col min="1539" max="1539" width="4.7109375" style="150" customWidth="1"/>
    <col min="1540" max="1540" width="3" style="150" customWidth="1"/>
    <col min="1541" max="1541" width="49.7109375" style="150" customWidth="1"/>
    <col min="1542" max="1542" width="17.7109375" style="150" customWidth="1"/>
    <col min="1543" max="1543" width="1.28515625" style="150" customWidth="1"/>
    <col min="1544" max="1544" width="17.7109375" style="150" customWidth="1"/>
    <col min="1545" max="1792" width="9.140625" style="150"/>
    <col min="1793" max="1793" width="3" style="150" customWidth="1"/>
    <col min="1794" max="1794" width="3.140625" style="150" customWidth="1"/>
    <col min="1795" max="1795" width="4.7109375" style="150" customWidth="1"/>
    <col min="1796" max="1796" width="3" style="150" customWidth="1"/>
    <col min="1797" max="1797" width="49.7109375" style="150" customWidth="1"/>
    <col min="1798" max="1798" width="17.7109375" style="150" customWidth="1"/>
    <col min="1799" max="1799" width="1.28515625" style="150" customWidth="1"/>
    <col min="1800" max="1800" width="17.7109375" style="150" customWidth="1"/>
    <col min="1801" max="2048" width="9.140625" style="150"/>
    <col min="2049" max="2049" width="3" style="150" customWidth="1"/>
    <col min="2050" max="2050" width="3.140625" style="150" customWidth="1"/>
    <col min="2051" max="2051" width="4.7109375" style="150" customWidth="1"/>
    <col min="2052" max="2052" width="3" style="150" customWidth="1"/>
    <col min="2053" max="2053" width="49.7109375" style="150" customWidth="1"/>
    <col min="2054" max="2054" width="17.7109375" style="150" customWidth="1"/>
    <col min="2055" max="2055" width="1.28515625" style="150" customWidth="1"/>
    <col min="2056" max="2056" width="17.7109375" style="150" customWidth="1"/>
    <col min="2057" max="2304" width="9.140625" style="150"/>
    <col min="2305" max="2305" width="3" style="150" customWidth="1"/>
    <col min="2306" max="2306" width="3.140625" style="150" customWidth="1"/>
    <col min="2307" max="2307" width="4.7109375" style="150" customWidth="1"/>
    <col min="2308" max="2308" width="3" style="150" customWidth="1"/>
    <col min="2309" max="2309" width="49.7109375" style="150" customWidth="1"/>
    <col min="2310" max="2310" width="17.7109375" style="150" customWidth="1"/>
    <col min="2311" max="2311" width="1.28515625" style="150" customWidth="1"/>
    <col min="2312" max="2312" width="17.7109375" style="150" customWidth="1"/>
    <col min="2313" max="2560" width="9.140625" style="150"/>
    <col min="2561" max="2561" width="3" style="150" customWidth="1"/>
    <col min="2562" max="2562" width="3.140625" style="150" customWidth="1"/>
    <col min="2563" max="2563" width="4.7109375" style="150" customWidth="1"/>
    <col min="2564" max="2564" width="3" style="150" customWidth="1"/>
    <col min="2565" max="2565" width="49.7109375" style="150" customWidth="1"/>
    <col min="2566" max="2566" width="17.7109375" style="150" customWidth="1"/>
    <col min="2567" max="2567" width="1.28515625" style="150" customWidth="1"/>
    <col min="2568" max="2568" width="17.7109375" style="150" customWidth="1"/>
    <col min="2569" max="2816" width="9.140625" style="150"/>
    <col min="2817" max="2817" width="3" style="150" customWidth="1"/>
    <col min="2818" max="2818" width="3.140625" style="150" customWidth="1"/>
    <col min="2819" max="2819" width="4.7109375" style="150" customWidth="1"/>
    <col min="2820" max="2820" width="3" style="150" customWidth="1"/>
    <col min="2821" max="2821" width="49.7109375" style="150" customWidth="1"/>
    <col min="2822" max="2822" width="17.7109375" style="150" customWidth="1"/>
    <col min="2823" max="2823" width="1.28515625" style="150" customWidth="1"/>
    <col min="2824" max="2824" width="17.7109375" style="150" customWidth="1"/>
    <col min="2825" max="3072" width="9.140625" style="150"/>
    <col min="3073" max="3073" width="3" style="150" customWidth="1"/>
    <col min="3074" max="3074" width="3.140625" style="150" customWidth="1"/>
    <col min="3075" max="3075" width="4.7109375" style="150" customWidth="1"/>
    <col min="3076" max="3076" width="3" style="150" customWidth="1"/>
    <col min="3077" max="3077" width="49.7109375" style="150" customWidth="1"/>
    <col min="3078" max="3078" width="17.7109375" style="150" customWidth="1"/>
    <col min="3079" max="3079" width="1.28515625" style="150" customWidth="1"/>
    <col min="3080" max="3080" width="17.7109375" style="150" customWidth="1"/>
    <col min="3081" max="3328" width="9.140625" style="150"/>
    <col min="3329" max="3329" width="3" style="150" customWidth="1"/>
    <col min="3330" max="3330" width="3.140625" style="150" customWidth="1"/>
    <col min="3331" max="3331" width="4.7109375" style="150" customWidth="1"/>
    <col min="3332" max="3332" width="3" style="150" customWidth="1"/>
    <col min="3333" max="3333" width="49.7109375" style="150" customWidth="1"/>
    <col min="3334" max="3334" width="17.7109375" style="150" customWidth="1"/>
    <col min="3335" max="3335" width="1.28515625" style="150" customWidth="1"/>
    <col min="3336" max="3336" width="17.7109375" style="150" customWidth="1"/>
    <col min="3337" max="3584" width="9.140625" style="150"/>
    <col min="3585" max="3585" width="3" style="150" customWidth="1"/>
    <col min="3586" max="3586" width="3.140625" style="150" customWidth="1"/>
    <col min="3587" max="3587" width="4.7109375" style="150" customWidth="1"/>
    <col min="3588" max="3588" width="3" style="150" customWidth="1"/>
    <col min="3589" max="3589" width="49.7109375" style="150" customWidth="1"/>
    <col min="3590" max="3590" width="17.7109375" style="150" customWidth="1"/>
    <col min="3591" max="3591" width="1.28515625" style="150" customWidth="1"/>
    <col min="3592" max="3592" width="17.7109375" style="150" customWidth="1"/>
    <col min="3593" max="3840" width="9.140625" style="150"/>
    <col min="3841" max="3841" width="3" style="150" customWidth="1"/>
    <col min="3842" max="3842" width="3.140625" style="150" customWidth="1"/>
    <col min="3843" max="3843" width="4.7109375" style="150" customWidth="1"/>
    <col min="3844" max="3844" width="3" style="150" customWidth="1"/>
    <col min="3845" max="3845" width="49.7109375" style="150" customWidth="1"/>
    <col min="3846" max="3846" width="17.7109375" style="150" customWidth="1"/>
    <col min="3847" max="3847" width="1.28515625" style="150" customWidth="1"/>
    <col min="3848" max="3848" width="17.7109375" style="150" customWidth="1"/>
    <col min="3849" max="4096" width="9.140625" style="150"/>
    <col min="4097" max="4097" width="3" style="150" customWidth="1"/>
    <col min="4098" max="4098" width="3.140625" style="150" customWidth="1"/>
    <col min="4099" max="4099" width="4.7109375" style="150" customWidth="1"/>
    <col min="4100" max="4100" width="3" style="150" customWidth="1"/>
    <col min="4101" max="4101" width="49.7109375" style="150" customWidth="1"/>
    <col min="4102" max="4102" width="17.7109375" style="150" customWidth="1"/>
    <col min="4103" max="4103" width="1.28515625" style="150" customWidth="1"/>
    <col min="4104" max="4104" width="17.7109375" style="150" customWidth="1"/>
    <col min="4105" max="4352" width="9.140625" style="150"/>
    <col min="4353" max="4353" width="3" style="150" customWidth="1"/>
    <col min="4354" max="4354" width="3.140625" style="150" customWidth="1"/>
    <col min="4355" max="4355" width="4.7109375" style="150" customWidth="1"/>
    <col min="4356" max="4356" width="3" style="150" customWidth="1"/>
    <col min="4357" max="4357" width="49.7109375" style="150" customWidth="1"/>
    <col min="4358" max="4358" width="17.7109375" style="150" customWidth="1"/>
    <col min="4359" max="4359" width="1.28515625" style="150" customWidth="1"/>
    <col min="4360" max="4360" width="17.7109375" style="150" customWidth="1"/>
    <col min="4361" max="4608" width="9.140625" style="150"/>
    <col min="4609" max="4609" width="3" style="150" customWidth="1"/>
    <col min="4610" max="4610" width="3.140625" style="150" customWidth="1"/>
    <col min="4611" max="4611" width="4.7109375" style="150" customWidth="1"/>
    <col min="4612" max="4612" width="3" style="150" customWidth="1"/>
    <col min="4613" max="4613" width="49.7109375" style="150" customWidth="1"/>
    <col min="4614" max="4614" width="17.7109375" style="150" customWidth="1"/>
    <col min="4615" max="4615" width="1.28515625" style="150" customWidth="1"/>
    <col min="4616" max="4616" width="17.7109375" style="150" customWidth="1"/>
    <col min="4617" max="4864" width="9.140625" style="150"/>
    <col min="4865" max="4865" width="3" style="150" customWidth="1"/>
    <col min="4866" max="4866" width="3.140625" style="150" customWidth="1"/>
    <col min="4867" max="4867" width="4.7109375" style="150" customWidth="1"/>
    <col min="4868" max="4868" width="3" style="150" customWidth="1"/>
    <col min="4869" max="4869" width="49.7109375" style="150" customWidth="1"/>
    <col min="4870" max="4870" width="17.7109375" style="150" customWidth="1"/>
    <col min="4871" max="4871" width="1.28515625" style="150" customWidth="1"/>
    <col min="4872" max="4872" width="17.7109375" style="150" customWidth="1"/>
    <col min="4873" max="5120" width="9.140625" style="150"/>
    <col min="5121" max="5121" width="3" style="150" customWidth="1"/>
    <col min="5122" max="5122" width="3.140625" style="150" customWidth="1"/>
    <col min="5123" max="5123" width="4.7109375" style="150" customWidth="1"/>
    <col min="5124" max="5124" width="3" style="150" customWidth="1"/>
    <col min="5125" max="5125" width="49.7109375" style="150" customWidth="1"/>
    <col min="5126" max="5126" width="17.7109375" style="150" customWidth="1"/>
    <col min="5127" max="5127" width="1.28515625" style="150" customWidth="1"/>
    <col min="5128" max="5128" width="17.7109375" style="150" customWidth="1"/>
    <col min="5129" max="5376" width="9.140625" style="150"/>
    <col min="5377" max="5377" width="3" style="150" customWidth="1"/>
    <col min="5378" max="5378" width="3.140625" style="150" customWidth="1"/>
    <col min="5379" max="5379" width="4.7109375" style="150" customWidth="1"/>
    <col min="5380" max="5380" width="3" style="150" customWidth="1"/>
    <col min="5381" max="5381" width="49.7109375" style="150" customWidth="1"/>
    <col min="5382" max="5382" width="17.7109375" style="150" customWidth="1"/>
    <col min="5383" max="5383" width="1.28515625" style="150" customWidth="1"/>
    <col min="5384" max="5384" width="17.7109375" style="150" customWidth="1"/>
    <col min="5385" max="5632" width="9.140625" style="150"/>
    <col min="5633" max="5633" width="3" style="150" customWidth="1"/>
    <col min="5634" max="5634" width="3.140625" style="150" customWidth="1"/>
    <col min="5635" max="5635" width="4.7109375" style="150" customWidth="1"/>
    <col min="5636" max="5636" width="3" style="150" customWidth="1"/>
    <col min="5637" max="5637" width="49.7109375" style="150" customWidth="1"/>
    <col min="5638" max="5638" width="17.7109375" style="150" customWidth="1"/>
    <col min="5639" max="5639" width="1.28515625" style="150" customWidth="1"/>
    <col min="5640" max="5640" width="17.7109375" style="150" customWidth="1"/>
    <col min="5641" max="5888" width="9.140625" style="150"/>
    <col min="5889" max="5889" width="3" style="150" customWidth="1"/>
    <col min="5890" max="5890" width="3.140625" style="150" customWidth="1"/>
    <col min="5891" max="5891" width="4.7109375" style="150" customWidth="1"/>
    <col min="5892" max="5892" width="3" style="150" customWidth="1"/>
    <col min="5893" max="5893" width="49.7109375" style="150" customWidth="1"/>
    <col min="5894" max="5894" width="17.7109375" style="150" customWidth="1"/>
    <col min="5895" max="5895" width="1.28515625" style="150" customWidth="1"/>
    <col min="5896" max="5896" width="17.7109375" style="150" customWidth="1"/>
    <col min="5897" max="6144" width="9.140625" style="150"/>
    <col min="6145" max="6145" width="3" style="150" customWidth="1"/>
    <col min="6146" max="6146" width="3.140625" style="150" customWidth="1"/>
    <col min="6147" max="6147" width="4.7109375" style="150" customWidth="1"/>
    <col min="6148" max="6148" width="3" style="150" customWidth="1"/>
    <col min="6149" max="6149" width="49.7109375" style="150" customWidth="1"/>
    <col min="6150" max="6150" width="17.7109375" style="150" customWidth="1"/>
    <col min="6151" max="6151" width="1.28515625" style="150" customWidth="1"/>
    <col min="6152" max="6152" width="17.7109375" style="150" customWidth="1"/>
    <col min="6153" max="6400" width="9.140625" style="150"/>
    <col min="6401" max="6401" width="3" style="150" customWidth="1"/>
    <col min="6402" max="6402" width="3.140625" style="150" customWidth="1"/>
    <col min="6403" max="6403" width="4.7109375" style="150" customWidth="1"/>
    <col min="6404" max="6404" width="3" style="150" customWidth="1"/>
    <col min="6405" max="6405" width="49.7109375" style="150" customWidth="1"/>
    <col min="6406" max="6406" width="17.7109375" style="150" customWidth="1"/>
    <col min="6407" max="6407" width="1.28515625" style="150" customWidth="1"/>
    <col min="6408" max="6408" width="17.7109375" style="150" customWidth="1"/>
    <col min="6409" max="6656" width="9.140625" style="150"/>
    <col min="6657" max="6657" width="3" style="150" customWidth="1"/>
    <col min="6658" max="6658" width="3.140625" style="150" customWidth="1"/>
    <col min="6659" max="6659" width="4.7109375" style="150" customWidth="1"/>
    <col min="6660" max="6660" width="3" style="150" customWidth="1"/>
    <col min="6661" max="6661" width="49.7109375" style="150" customWidth="1"/>
    <col min="6662" max="6662" width="17.7109375" style="150" customWidth="1"/>
    <col min="6663" max="6663" width="1.28515625" style="150" customWidth="1"/>
    <col min="6664" max="6664" width="17.7109375" style="150" customWidth="1"/>
    <col min="6665" max="6912" width="9.140625" style="150"/>
    <col min="6913" max="6913" width="3" style="150" customWidth="1"/>
    <col min="6914" max="6914" width="3.140625" style="150" customWidth="1"/>
    <col min="6915" max="6915" width="4.7109375" style="150" customWidth="1"/>
    <col min="6916" max="6916" width="3" style="150" customWidth="1"/>
    <col min="6917" max="6917" width="49.7109375" style="150" customWidth="1"/>
    <col min="6918" max="6918" width="17.7109375" style="150" customWidth="1"/>
    <col min="6919" max="6919" width="1.28515625" style="150" customWidth="1"/>
    <col min="6920" max="6920" width="17.7109375" style="150" customWidth="1"/>
    <col min="6921" max="7168" width="9.140625" style="150"/>
    <col min="7169" max="7169" width="3" style="150" customWidth="1"/>
    <col min="7170" max="7170" width="3.140625" style="150" customWidth="1"/>
    <col min="7171" max="7171" width="4.7109375" style="150" customWidth="1"/>
    <col min="7172" max="7172" width="3" style="150" customWidth="1"/>
    <col min="7173" max="7173" width="49.7109375" style="150" customWidth="1"/>
    <col min="7174" max="7174" width="17.7109375" style="150" customWidth="1"/>
    <col min="7175" max="7175" width="1.28515625" style="150" customWidth="1"/>
    <col min="7176" max="7176" width="17.7109375" style="150" customWidth="1"/>
    <col min="7177" max="7424" width="9.140625" style="150"/>
    <col min="7425" max="7425" width="3" style="150" customWidth="1"/>
    <col min="7426" max="7426" width="3.140625" style="150" customWidth="1"/>
    <col min="7427" max="7427" width="4.7109375" style="150" customWidth="1"/>
    <col min="7428" max="7428" width="3" style="150" customWidth="1"/>
    <col min="7429" max="7429" width="49.7109375" style="150" customWidth="1"/>
    <col min="7430" max="7430" width="17.7109375" style="150" customWidth="1"/>
    <col min="7431" max="7431" width="1.28515625" style="150" customWidth="1"/>
    <col min="7432" max="7432" width="17.7109375" style="150" customWidth="1"/>
    <col min="7433" max="7680" width="9.140625" style="150"/>
    <col min="7681" max="7681" width="3" style="150" customWidth="1"/>
    <col min="7682" max="7682" width="3.140625" style="150" customWidth="1"/>
    <col min="7683" max="7683" width="4.7109375" style="150" customWidth="1"/>
    <col min="7684" max="7684" width="3" style="150" customWidth="1"/>
    <col min="7685" max="7685" width="49.7109375" style="150" customWidth="1"/>
    <col min="7686" max="7686" width="17.7109375" style="150" customWidth="1"/>
    <col min="7687" max="7687" width="1.28515625" style="150" customWidth="1"/>
    <col min="7688" max="7688" width="17.7109375" style="150" customWidth="1"/>
    <col min="7689" max="7936" width="9.140625" style="150"/>
    <col min="7937" max="7937" width="3" style="150" customWidth="1"/>
    <col min="7938" max="7938" width="3.140625" style="150" customWidth="1"/>
    <col min="7939" max="7939" width="4.7109375" style="150" customWidth="1"/>
    <col min="7940" max="7940" width="3" style="150" customWidth="1"/>
    <col min="7941" max="7941" width="49.7109375" style="150" customWidth="1"/>
    <col min="7942" max="7942" width="17.7109375" style="150" customWidth="1"/>
    <col min="7943" max="7943" width="1.28515625" style="150" customWidth="1"/>
    <col min="7944" max="7944" width="17.7109375" style="150" customWidth="1"/>
    <col min="7945" max="8192" width="9.140625" style="150"/>
    <col min="8193" max="8193" width="3" style="150" customWidth="1"/>
    <col min="8194" max="8194" width="3.140625" style="150" customWidth="1"/>
    <col min="8195" max="8195" width="4.7109375" style="150" customWidth="1"/>
    <col min="8196" max="8196" width="3" style="150" customWidth="1"/>
    <col min="8197" max="8197" width="49.7109375" style="150" customWidth="1"/>
    <col min="8198" max="8198" width="17.7109375" style="150" customWidth="1"/>
    <col min="8199" max="8199" width="1.28515625" style="150" customWidth="1"/>
    <col min="8200" max="8200" width="17.7109375" style="150" customWidth="1"/>
    <col min="8201" max="8448" width="9.140625" style="150"/>
    <col min="8449" max="8449" width="3" style="150" customWidth="1"/>
    <col min="8450" max="8450" width="3.140625" style="150" customWidth="1"/>
    <col min="8451" max="8451" width="4.7109375" style="150" customWidth="1"/>
    <col min="8452" max="8452" width="3" style="150" customWidth="1"/>
    <col min="8453" max="8453" width="49.7109375" style="150" customWidth="1"/>
    <col min="8454" max="8454" width="17.7109375" style="150" customWidth="1"/>
    <col min="8455" max="8455" width="1.28515625" style="150" customWidth="1"/>
    <col min="8456" max="8456" width="17.7109375" style="150" customWidth="1"/>
    <col min="8457" max="8704" width="9.140625" style="150"/>
    <col min="8705" max="8705" width="3" style="150" customWidth="1"/>
    <col min="8706" max="8706" width="3.140625" style="150" customWidth="1"/>
    <col min="8707" max="8707" width="4.7109375" style="150" customWidth="1"/>
    <col min="8708" max="8708" width="3" style="150" customWidth="1"/>
    <col min="8709" max="8709" width="49.7109375" style="150" customWidth="1"/>
    <col min="8710" max="8710" width="17.7109375" style="150" customWidth="1"/>
    <col min="8711" max="8711" width="1.28515625" style="150" customWidth="1"/>
    <col min="8712" max="8712" width="17.7109375" style="150" customWidth="1"/>
    <col min="8713" max="8960" width="9.140625" style="150"/>
    <col min="8961" max="8961" width="3" style="150" customWidth="1"/>
    <col min="8962" max="8962" width="3.140625" style="150" customWidth="1"/>
    <col min="8963" max="8963" width="4.7109375" style="150" customWidth="1"/>
    <col min="8964" max="8964" width="3" style="150" customWidth="1"/>
    <col min="8965" max="8965" width="49.7109375" style="150" customWidth="1"/>
    <col min="8966" max="8966" width="17.7109375" style="150" customWidth="1"/>
    <col min="8967" max="8967" width="1.28515625" style="150" customWidth="1"/>
    <col min="8968" max="8968" width="17.7109375" style="150" customWidth="1"/>
    <col min="8969" max="9216" width="9.140625" style="150"/>
    <col min="9217" max="9217" width="3" style="150" customWidth="1"/>
    <col min="9218" max="9218" width="3.140625" style="150" customWidth="1"/>
    <col min="9219" max="9219" width="4.7109375" style="150" customWidth="1"/>
    <col min="9220" max="9220" width="3" style="150" customWidth="1"/>
    <col min="9221" max="9221" width="49.7109375" style="150" customWidth="1"/>
    <col min="9222" max="9222" width="17.7109375" style="150" customWidth="1"/>
    <col min="9223" max="9223" width="1.28515625" style="150" customWidth="1"/>
    <col min="9224" max="9224" width="17.7109375" style="150" customWidth="1"/>
    <col min="9225" max="9472" width="9.140625" style="150"/>
    <col min="9473" max="9473" width="3" style="150" customWidth="1"/>
    <col min="9474" max="9474" width="3.140625" style="150" customWidth="1"/>
    <col min="9475" max="9475" width="4.7109375" style="150" customWidth="1"/>
    <col min="9476" max="9476" width="3" style="150" customWidth="1"/>
    <col min="9477" max="9477" width="49.7109375" style="150" customWidth="1"/>
    <col min="9478" max="9478" width="17.7109375" style="150" customWidth="1"/>
    <col min="9479" max="9479" width="1.28515625" style="150" customWidth="1"/>
    <col min="9480" max="9480" width="17.7109375" style="150" customWidth="1"/>
    <col min="9481" max="9728" width="9.140625" style="150"/>
    <col min="9729" max="9729" width="3" style="150" customWidth="1"/>
    <col min="9730" max="9730" width="3.140625" style="150" customWidth="1"/>
    <col min="9731" max="9731" width="4.7109375" style="150" customWidth="1"/>
    <col min="9732" max="9732" width="3" style="150" customWidth="1"/>
    <col min="9733" max="9733" width="49.7109375" style="150" customWidth="1"/>
    <col min="9734" max="9734" width="17.7109375" style="150" customWidth="1"/>
    <col min="9735" max="9735" width="1.28515625" style="150" customWidth="1"/>
    <col min="9736" max="9736" width="17.7109375" style="150" customWidth="1"/>
    <col min="9737" max="9984" width="9.140625" style="150"/>
    <col min="9985" max="9985" width="3" style="150" customWidth="1"/>
    <col min="9986" max="9986" width="3.140625" style="150" customWidth="1"/>
    <col min="9987" max="9987" width="4.7109375" style="150" customWidth="1"/>
    <col min="9988" max="9988" width="3" style="150" customWidth="1"/>
    <col min="9989" max="9989" width="49.7109375" style="150" customWidth="1"/>
    <col min="9990" max="9990" width="17.7109375" style="150" customWidth="1"/>
    <col min="9991" max="9991" width="1.28515625" style="150" customWidth="1"/>
    <col min="9992" max="9992" width="17.7109375" style="150" customWidth="1"/>
    <col min="9993" max="10240" width="9.140625" style="150"/>
    <col min="10241" max="10241" width="3" style="150" customWidth="1"/>
    <col min="10242" max="10242" width="3.140625" style="150" customWidth="1"/>
    <col min="10243" max="10243" width="4.7109375" style="150" customWidth="1"/>
    <col min="10244" max="10244" width="3" style="150" customWidth="1"/>
    <col min="10245" max="10245" width="49.7109375" style="150" customWidth="1"/>
    <col min="10246" max="10246" width="17.7109375" style="150" customWidth="1"/>
    <col min="10247" max="10247" width="1.28515625" style="150" customWidth="1"/>
    <col min="10248" max="10248" width="17.7109375" style="150" customWidth="1"/>
    <col min="10249" max="10496" width="9.140625" style="150"/>
    <col min="10497" max="10497" width="3" style="150" customWidth="1"/>
    <col min="10498" max="10498" width="3.140625" style="150" customWidth="1"/>
    <col min="10499" max="10499" width="4.7109375" style="150" customWidth="1"/>
    <col min="10500" max="10500" width="3" style="150" customWidth="1"/>
    <col min="10501" max="10501" width="49.7109375" style="150" customWidth="1"/>
    <col min="10502" max="10502" width="17.7109375" style="150" customWidth="1"/>
    <col min="10503" max="10503" width="1.28515625" style="150" customWidth="1"/>
    <col min="10504" max="10504" width="17.7109375" style="150" customWidth="1"/>
    <col min="10505" max="10752" width="9.140625" style="150"/>
    <col min="10753" max="10753" width="3" style="150" customWidth="1"/>
    <col min="10754" max="10754" width="3.140625" style="150" customWidth="1"/>
    <col min="10755" max="10755" width="4.7109375" style="150" customWidth="1"/>
    <col min="10756" max="10756" width="3" style="150" customWidth="1"/>
    <col min="10757" max="10757" width="49.7109375" style="150" customWidth="1"/>
    <col min="10758" max="10758" width="17.7109375" style="150" customWidth="1"/>
    <col min="10759" max="10759" width="1.28515625" style="150" customWidth="1"/>
    <col min="10760" max="10760" width="17.7109375" style="150" customWidth="1"/>
    <col min="10761" max="11008" width="9.140625" style="150"/>
    <col min="11009" max="11009" width="3" style="150" customWidth="1"/>
    <col min="11010" max="11010" width="3.140625" style="150" customWidth="1"/>
    <col min="11011" max="11011" width="4.7109375" style="150" customWidth="1"/>
    <col min="11012" max="11012" width="3" style="150" customWidth="1"/>
    <col min="11013" max="11013" width="49.7109375" style="150" customWidth="1"/>
    <col min="11014" max="11014" width="17.7109375" style="150" customWidth="1"/>
    <col min="11015" max="11015" width="1.28515625" style="150" customWidth="1"/>
    <col min="11016" max="11016" width="17.7109375" style="150" customWidth="1"/>
    <col min="11017" max="11264" width="9.140625" style="150"/>
    <col min="11265" max="11265" width="3" style="150" customWidth="1"/>
    <col min="11266" max="11266" width="3.140625" style="150" customWidth="1"/>
    <col min="11267" max="11267" width="4.7109375" style="150" customWidth="1"/>
    <col min="11268" max="11268" width="3" style="150" customWidth="1"/>
    <col min="11269" max="11269" width="49.7109375" style="150" customWidth="1"/>
    <col min="11270" max="11270" width="17.7109375" style="150" customWidth="1"/>
    <col min="11271" max="11271" width="1.28515625" style="150" customWidth="1"/>
    <col min="11272" max="11272" width="17.7109375" style="150" customWidth="1"/>
    <col min="11273" max="11520" width="9.140625" style="150"/>
    <col min="11521" max="11521" width="3" style="150" customWidth="1"/>
    <col min="11522" max="11522" width="3.140625" style="150" customWidth="1"/>
    <col min="11523" max="11523" width="4.7109375" style="150" customWidth="1"/>
    <col min="11524" max="11524" width="3" style="150" customWidth="1"/>
    <col min="11525" max="11525" width="49.7109375" style="150" customWidth="1"/>
    <col min="11526" max="11526" width="17.7109375" style="150" customWidth="1"/>
    <col min="11527" max="11527" width="1.28515625" style="150" customWidth="1"/>
    <col min="11528" max="11528" width="17.7109375" style="150" customWidth="1"/>
    <col min="11529" max="11776" width="9.140625" style="150"/>
    <col min="11777" max="11777" width="3" style="150" customWidth="1"/>
    <col min="11778" max="11778" width="3.140625" style="150" customWidth="1"/>
    <col min="11779" max="11779" width="4.7109375" style="150" customWidth="1"/>
    <col min="11780" max="11780" width="3" style="150" customWidth="1"/>
    <col min="11781" max="11781" width="49.7109375" style="150" customWidth="1"/>
    <col min="11782" max="11782" width="17.7109375" style="150" customWidth="1"/>
    <col min="11783" max="11783" width="1.28515625" style="150" customWidth="1"/>
    <col min="11784" max="11784" width="17.7109375" style="150" customWidth="1"/>
    <col min="11785" max="12032" width="9.140625" style="150"/>
    <col min="12033" max="12033" width="3" style="150" customWidth="1"/>
    <col min="12034" max="12034" width="3.140625" style="150" customWidth="1"/>
    <col min="12035" max="12035" width="4.7109375" style="150" customWidth="1"/>
    <col min="12036" max="12036" width="3" style="150" customWidth="1"/>
    <col min="12037" max="12037" width="49.7109375" style="150" customWidth="1"/>
    <col min="12038" max="12038" width="17.7109375" style="150" customWidth="1"/>
    <col min="12039" max="12039" width="1.28515625" style="150" customWidth="1"/>
    <col min="12040" max="12040" width="17.7109375" style="150" customWidth="1"/>
    <col min="12041" max="12288" width="9.140625" style="150"/>
    <col min="12289" max="12289" width="3" style="150" customWidth="1"/>
    <col min="12290" max="12290" width="3.140625" style="150" customWidth="1"/>
    <col min="12291" max="12291" width="4.7109375" style="150" customWidth="1"/>
    <col min="12292" max="12292" width="3" style="150" customWidth="1"/>
    <col min="12293" max="12293" width="49.7109375" style="150" customWidth="1"/>
    <col min="12294" max="12294" width="17.7109375" style="150" customWidth="1"/>
    <col min="12295" max="12295" width="1.28515625" style="150" customWidth="1"/>
    <col min="12296" max="12296" width="17.7109375" style="150" customWidth="1"/>
    <col min="12297" max="12544" width="9.140625" style="150"/>
    <col min="12545" max="12545" width="3" style="150" customWidth="1"/>
    <col min="12546" max="12546" width="3.140625" style="150" customWidth="1"/>
    <col min="12547" max="12547" width="4.7109375" style="150" customWidth="1"/>
    <col min="12548" max="12548" width="3" style="150" customWidth="1"/>
    <col min="12549" max="12549" width="49.7109375" style="150" customWidth="1"/>
    <col min="12550" max="12550" width="17.7109375" style="150" customWidth="1"/>
    <col min="12551" max="12551" width="1.28515625" style="150" customWidth="1"/>
    <col min="12552" max="12552" width="17.7109375" style="150" customWidth="1"/>
    <col min="12553" max="12800" width="9.140625" style="150"/>
    <col min="12801" max="12801" width="3" style="150" customWidth="1"/>
    <col min="12802" max="12802" width="3.140625" style="150" customWidth="1"/>
    <col min="12803" max="12803" width="4.7109375" style="150" customWidth="1"/>
    <col min="12804" max="12804" width="3" style="150" customWidth="1"/>
    <col min="12805" max="12805" width="49.7109375" style="150" customWidth="1"/>
    <col min="12806" max="12806" width="17.7109375" style="150" customWidth="1"/>
    <col min="12807" max="12807" width="1.28515625" style="150" customWidth="1"/>
    <col min="12808" max="12808" width="17.7109375" style="150" customWidth="1"/>
    <col min="12809" max="13056" width="9.140625" style="150"/>
    <col min="13057" max="13057" width="3" style="150" customWidth="1"/>
    <col min="13058" max="13058" width="3.140625" style="150" customWidth="1"/>
    <col min="13059" max="13059" width="4.7109375" style="150" customWidth="1"/>
    <col min="13060" max="13060" width="3" style="150" customWidth="1"/>
    <col min="13061" max="13061" width="49.7109375" style="150" customWidth="1"/>
    <col min="13062" max="13062" width="17.7109375" style="150" customWidth="1"/>
    <col min="13063" max="13063" width="1.28515625" style="150" customWidth="1"/>
    <col min="13064" max="13064" width="17.7109375" style="150" customWidth="1"/>
    <col min="13065" max="13312" width="9.140625" style="150"/>
    <col min="13313" max="13313" width="3" style="150" customWidth="1"/>
    <col min="13314" max="13314" width="3.140625" style="150" customWidth="1"/>
    <col min="13315" max="13315" width="4.7109375" style="150" customWidth="1"/>
    <col min="13316" max="13316" width="3" style="150" customWidth="1"/>
    <col min="13317" max="13317" width="49.7109375" style="150" customWidth="1"/>
    <col min="13318" max="13318" width="17.7109375" style="150" customWidth="1"/>
    <col min="13319" max="13319" width="1.28515625" style="150" customWidth="1"/>
    <col min="13320" max="13320" width="17.7109375" style="150" customWidth="1"/>
    <col min="13321" max="13568" width="9.140625" style="150"/>
    <col min="13569" max="13569" width="3" style="150" customWidth="1"/>
    <col min="13570" max="13570" width="3.140625" style="150" customWidth="1"/>
    <col min="13571" max="13571" width="4.7109375" style="150" customWidth="1"/>
    <col min="13572" max="13572" width="3" style="150" customWidth="1"/>
    <col min="13573" max="13573" width="49.7109375" style="150" customWidth="1"/>
    <col min="13574" max="13574" width="17.7109375" style="150" customWidth="1"/>
    <col min="13575" max="13575" width="1.28515625" style="150" customWidth="1"/>
    <col min="13576" max="13576" width="17.7109375" style="150" customWidth="1"/>
    <col min="13577" max="13824" width="9.140625" style="150"/>
    <col min="13825" max="13825" width="3" style="150" customWidth="1"/>
    <col min="13826" max="13826" width="3.140625" style="150" customWidth="1"/>
    <col min="13827" max="13827" width="4.7109375" style="150" customWidth="1"/>
    <col min="13828" max="13828" width="3" style="150" customWidth="1"/>
    <col min="13829" max="13829" width="49.7109375" style="150" customWidth="1"/>
    <col min="13830" max="13830" width="17.7109375" style="150" customWidth="1"/>
    <col min="13831" max="13831" width="1.28515625" style="150" customWidth="1"/>
    <col min="13832" max="13832" width="17.7109375" style="150" customWidth="1"/>
    <col min="13833" max="14080" width="9.140625" style="150"/>
    <col min="14081" max="14081" width="3" style="150" customWidth="1"/>
    <col min="14082" max="14082" width="3.140625" style="150" customWidth="1"/>
    <col min="14083" max="14083" width="4.7109375" style="150" customWidth="1"/>
    <col min="14084" max="14084" width="3" style="150" customWidth="1"/>
    <col min="14085" max="14085" width="49.7109375" style="150" customWidth="1"/>
    <col min="14086" max="14086" width="17.7109375" style="150" customWidth="1"/>
    <col min="14087" max="14087" width="1.28515625" style="150" customWidth="1"/>
    <col min="14088" max="14088" width="17.7109375" style="150" customWidth="1"/>
    <col min="14089" max="14336" width="9.140625" style="150"/>
    <col min="14337" max="14337" width="3" style="150" customWidth="1"/>
    <col min="14338" max="14338" width="3.140625" style="150" customWidth="1"/>
    <col min="14339" max="14339" width="4.7109375" style="150" customWidth="1"/>
    <col min="14340" max="14340" width="3" style="150" customWidth="1"/>
    <col min="14341" max="14341" width="49.7109375" style="150" customWidth="1"/>
    <col min="14342" max="14342" width="17.7109375" style="150" customWidth="1"/>
    <col min="14343" max="14343" width="1.28515625" style="150" customWidth="1"/>
    <col min="14344" max="14344" width="17.7109375" style="150" customWidth="1"/>
    <col min="14345" max="14592" width="9.140625" style="150"/>
    <col min="14593" max="14593" width="3" style="150" customWidth="1"/>
    <col min="14594" max="14594" width="3.140625" style="150" customWidth="1"/>
    <col min="14595" max="14595" width="4.7109375" style="150" customWidth="1"/>
    <col min="14596" max="14596" width="3" style="150" customWidth="1"/>
    <col min="14597" max="14597" width="49.7109375" style="150" customWidth="1"/>
    <col min="14598" max="14598" width="17.7109375" style="150" customWidth="1"/>
    <col min="14599" max="14599" width="1.28515625" style="150" customWidth="1"/>
    <col min="14600" max="14600" width="17.7109375" style="150" customWidth="1"/>
    <col min="14601" max="14848" width="9.140625" style="150"/>
    <col min="14849" max="14849" width="3" style="150" customWidth="1"/>
    <col min="14850" max="14850" width="3.140625" style="150" customWidth="1"/>
    <col min="14851" max="14851" width="4.7109375" style="150" customWidth="1"/>
    <col min="14852" max="14852" width="3" style="150" customWidth="1"/>
    <col min="14853" max="14853" width="49.7109375" style="150" customWidth="1"/>
    <col min="14854" max="14854" width="17.7109375" style="150" customWidth="1"/>
    <col min="14855" max="14855" width="1.28515625" style="150" customWidth="1"/>
    <col min="14856" max="14856" width="17.7109375" style="150" customWidth="1"/>
    <col min="14857" max="15104" width="9.140625" style="150"/>
    <col min="15105" max="15105" width="3" style="150" customWidth="1"/>
    <col min="15106" max="15106" width="3.140625" style="150" customWidth="1"/>
    <col min="15107" max="15107" width="4.7109375" style="150" customWidth="1"/>
    <col min="15108" max="15108" width="3" style="150" customWidth="1"/>
    <col min="15109" max="15109" width="49.7109375" style="150" customWidth="1"/>
    <col min="15110" max="15110" width="17.7109375" style="150" customWidth="1"/>
    <col min="15111" max="15111" width="1.28515625" style="150" customWidth="1"/>
    <col min="15112" max="15112" width="17.7109375" style="150" customWidth="1"/>
    <col min="15113" max="15360" width="9.140625" style="150"/>
    <col min="15361" max="15361" width="3" style="150" customWidth="1"/>
    <col min="15362" max="15362" width="3.140625" style="150" customWidth="1"/>
    <col min="15363" max="15363" width="4.7109375" style="150" customWidth="1"/>
    <col min="15364" max="15364" width="3" style="150" customWidth="1"/>
    <col min="15365" max="15365" width="49.7109375" style="150" customWidth="1"/>
    <col min="15366" max="15366" width="17.7109375" style="150" customWidth="1"/>
    <col min="15367" max="15367" width="1.28515625" style="150" customWidth="1"/>
    <col min="15368" max="15368" width="17.7109375" style="150" customWidth="1"/>
    <col min="15369" max="15616" width="9.140625" style="150"/>
    <col min="15617" max="15617" width="3" style="150" customWidth="1"/>
    <col min="15618" max="15618" width="3.140625" style="150" customWidth="1"/>
    <col min="15619" max="15619" width="4.7109375" style="150" customWidth="1"/>
    <col min="15620" max="15620" width="3" style="150" customWidth="1"/>
    <col min="15621" max="15621" width="49.7109375" style="150" customWidth="1"/>
    <col min="15622" max="15622" width="17.7109375" style="150" customWidth="1"/>
    <col min="15623" max="15623" width="1.28515625" style="150" customWidth="1"/>
    <col min="15624" max="15624" width="17.7109375" style="150" customWidth="1"/>
    <col min="15625" max="15872" width="9.140625" style="150"/>
    <col min="15873" max="15873" width="3" style="150" customWidth="1"/>
    <col min="15874" max="15874" width="3.140625" style="150" customWidth="1"/>
    <col min="15875" max="15875" width="4.7109375" style="150" customWidth="1"/>
    <col min="15876" max="15876" width="3" style="150" customWidth="1"/>
    <col min="15877" max="15877" width="49.7109375" style="150" customWidth="1"/>
    <col min="15878" max="15878" width="17.7109375" style="150" customWidth="1"/>
    <col min="15879" max="15879" width="1.28515625" style="150" customWidth="1"/>
    <col min="15880" max="15880" width="17.7109375" style="150" customWidth="1"/>
    <col min="15881" max="16128" width="9.140625" style="150"/>
    <col min="16129" max="16129" width="3" style="150" customWidth="1"/>
    <col min="16130" max="16130" width="3.140625" style="150" customWidth="1"/>
    <col min="16131" max="16131" width="4.7109375" style="150" customWidth="1"/>
    <col min="16132" max="16132" width="3" style="150" customWidth="1"/>
    <col min="16133" max="16133" width="49.7109375" style="150" customWidth="1"/>
    <col min="16134" max="16134" width="17.7109375" style="150" customWidth="1"/>
    <col min="16135" max="16135" width="1.28515625" style="150" customWidth="1"/>
    <col min="16136" max="16136" width="17.7109375" style="150" customWidth="1"/>
    <col min="16137" max="16384" width="9.140625" style="150"/>
  </cols>
  <sheetData>
    <row r="1" spans="1:8" ht="19.5" customHeight="1" x14ac:dyDescent="0.3">
      <c r="A1" s="236">
        <v>15</v>
      </c>
      <c r="B1" s="236"/>
      <c r="C1" s="236"/>
      <c r="D1" s="236"/>
      <c r="E1" s="236"/>
      <c r="F1" s="236"/>
      <c r="G1" s="236"/>
      <c r="H1" s="236"/>
    </row>
    <row r="2" spans="1:8" ht="19.5" customHeight="1" x14ac:dyDescent="0.35">
      <c r="A2" s="151"/>
      <c r="B2" s="151"/>
      <c r="C2" s="151"/>
      <c r="D2" s="151"/>
      <c r="E2" s="151"/>
      <c r="F2" s="151"/>
      <c r="G2" s="151"/>
      <c r="H2" s="151"/>
    </row>
    <row r="3" spans="1:8" s="151" customFormat="1" ht="21" x14ac:dyDescent="0.35">
      <c r="B3" s="153" t="s">
        <v>292</v>
      </c>
    </row>
    <row r="4" spans="1:8" s="151" customFormat="1" ht="21" x14ac:dyDescent="0.35">
      <c r="E4" s="200" t="s">
        <v>263</v>
      </c>
    </row>
    <row r="5" spans="1:8" s="151" customFormat="1" ht="21" x14ac:dyDescent="0.35">
      <c r="E5" s="200"/>
      <c r="F5" s="158"/>
      <c r="G5" s="158"/>
      <c r="H5" s="159" t="s">
        <v>248</v>
      </c>
    </row>
    <row r="6" spans="1:8" s="151" customFormat="1" ht="21" x14ac:dyDescent="0.35">
      <c r="E6" s="153" t="s">
        <v>264</v>
      </c>
      <c r="F6" s="159">
        <v>2566</v>
      </c>
      <c r="G6" s="159"/>
      <c r="H6" s="159">
        <v>2565</v>
      </c>
    </row>
    <row r="7" spans="1:8" s="151" customFormat="1" ht="21" x14ac:dyDescent="0.35">
      <c r="E7" s="151" t="s">
        <v>150</v>
      </c>
      <c r="F7" s="182">
        <v>0</v>
      </c>
      <c r="G7" s="182"/>
      <c r="H7" s="182">
        <v>1232000</v>
      </c>
    </row>
    <row r="8" spans="1:8" s="151" customFormat="1" ht="21" x14ac:dyDescent="0.35">
      <c r="E8" s="151" t="s">
        <v>151</v>
      </c>
      <c r="F8" s="201"/>
      <c r="G8" s="201"/>
      <c r="H8" s="201"/>
    </row>
    <row r="9" spans="1:8" s="151" customFormat="1" ht="21.75" thickBot="1" x14ac:dyDescent="0.4">
      <c r="E9" s="153" t="s">
        <v>109</v>
      </c>
      <c r="F9" s="202">
        <f>SUM(F7:F8)</f>
        <v>0</v>
      </c>
      <c r="G9" s="203"/>
      <c r="H9" s="202">
        <f>SUM(H7:H8)</f>
        <v>1232000</v>
      </c>
    </row>
    <row r="10" spans="1:8" s="151" customFormat="1" ht="21.75" thickTop="1" x14ac:dyDescent="0.35">
      <c r="E10" s="151" t="s">
        <v>265</v>
      </c>
    </row>
    <row r="11" spans="1:8" ht="21" x14ac:dyDescent="0.35">
      <c r="A11" s="151"/>
      <c r="B11" s="151"/>
      <c r="C11" s="151"/>
      <c r="D11" s="151"/>
      <c r="E11" s="151"/>
      <c r="F11" s="151"/>
      <c r="G11" s="151"/>
      <c r="H11" s="151"/>
    </row>
    <row r="12" spans="1:8" ht="21" x14ac:dyDescent="0.35">
      <c r="A12" s="151"/>
      <c r="B12" s="151"/>
      <c r="C12" s="151"/>
      <c r="D12" s="151"/>
      <c r="E12" s="200" t="s">
        <v>266</v>
      </c>
      <c r="F12" s="151"/>
      <c r="G12" s="151"/>
      <c r="H12" s="151"/>
    </row>
    <row r="13" spans="1:8" ht="21" x14ac:dyDescent="0.35">
      <c r="A13" s="151"/>
      <c r="B13" s="151"/>
      <c r="C13" s="151"/>
      <c r="D13" s="151"/>
      <c r="E13" s="151" t="s">
        <v>291</v>
      </c>
      <c r="F13" s="151"/>
      <c r="G13" s="151"/>
      <c r="H13" s="151"/>
    </row>
    <row r="14" spans="1:8" ht="21" x14ac:dyDescent="0.35">
      <c r="A14" s="151"/>
      <c r="B14" s="151"/>
      <c r="C14" s="151"/>
      <c r="D14" s="151"/>
      <c r="E14" s="151" t="s">
        <v>267</v>
      </c>
      <c r="F14" s="151"/>
      <c r="G14" s="151"/>
      <c r="H14" s="151"/>
    </row>
    <row r="15" spans="1:8" s="151" customFormat="1" ht="21" x14ac:dyDescent="0.35">
      <c r="F15" s="158"/>
      <c r="G15" s="158"/>
      <c r="H15" s="159" t="s">
        <v>248</v>
      </c>
    </row>
    <row r="16" spans="1:8" s="151" customFormat="1" ht="21" x14ac:dyDescent="0.35">
      <c r="F16" s="159">
        <v>2566</v>
      </c>
      <c r="G16" s="159"/>
      <c r="H16" s="159">
        <v>2565</v>
      </c>
    </row>
    <row r="17" spans="1:8" ht="21" x14ac:dyDescent="0.35">
      <c r="A17" s="151"/>
      <c r="B17" s="151"/>
      <c r="C17" s="151"/>
      <c r="D17" s="151"/>
      <c r="E17" s="151" t="s">
        <v>146</v>
      </c>
      <c r="F17" s="182">
        <v>2142000</v>
      </c>
      <c r="G17" s="182"/>
      <c r="H17" s="182">
        <v>5933000</v>
      </c>
    </row>
    <row r="18" spans="1:8" ht="21" x14ac:dyDescent="0.35">
      <c r="A18" s="151"/>
      <c r="B18" s="151"/>
      <c r="C18" s="151"/>
      <c r="D18" s="151"/>
      <c r="E18" s="151" t="s">
        <v>149</v>
      </c>
      <c r="F18" s="182">
        <v>0</v>
      </c>
      <c r="G18" s="182"/>
      <c r="H18" s="182">
        <v>0</v>
      </c>
    </row>
    <row r="19" spans="1:8" ht="21" x14ac:dyDescent="0.35">
      <c r="A19" s="151"/>
      <c r="B19" s="151"/>
      <c r="C19" s="151"/>
      <c r="D19" s="151"/>
      <c r="E19" s="151" t="s">
        <v>147</v>
      </c>
      <c r="F19" s="182">
        <v>0</v>
      </c>
      <c r="G19" s="201"/>
      <c r="H19" s="182">
        <v>0</v>
      </c>
    </row>
    <row r="20" spans="1:8" ht="21.75" thickBot="1" x14ac:dyDescent="0.4">
      <c r="A20" s="151"/>
      <c r="B20" s="151"/>
      <c r="C20" s="151"/>
      <c r="D20" s="151"/>
      <c r="E20" s="153" t="s">
        <v>109</v>
      </c>
      <c r="F20" s="202">
        <f>SUM(F17:F19)</f>
        <v>2142000</v>
      </c>
      <c r="G20" s="203"/>
      <c r="H20" s="202">
        <f>SUM(H17:H19)</f>
        <v>5933000</v>
      </c>
    </row>
    <row r="21" spans="1:8" ht="19.5" customHeight="1" thickTop="1" x14ac:dyDescent="0.35">
      <c r="A21" s="151"/>
      <c r="B21" s="151"/>
      <c r="C21" s="151"/>
      <c r="D21" s="151"/>
      <c r="E21" s="151"/>
      <c r="F21" s="151"/>
      <c r="G21" s="151"/>
      <c r="H21" s="151"/>
    </row>
    <row r="22" spans="1:8" ht="19.5" customHeight="1" x14ac:dyDescent="0.3"/>
    <row r="23" spans="1:8" ht="21" x14ac:dyDescent="0.35">
      <c r="B23" s="171" t="s">
        <v>307</v>
      </c>
      <c r="C23" s="151"/>
      <c r="D23" s="151"/>
      <c r="E23" s="151"/>
      <c r="F23" s="151"/>
      <c r="G23" s="151"/>
      <c r="H23" s="151"/>
    </row>
    <row r="24" spans="1:8" ht="21" x14ac:dyDescent="0.35">
      <c r="B24" s="151"/>
      <c r="C24" s="151"/>
      <c r="D24" s="151"/>
      <c r="E24" s="151" t="s">
        <v>308</v>
      </c>
      <c r="F24" s="151"/>
      <c r="G24" s="151"/>
      <c r="H24" s="151"/>
    </row>
    <row r="25" spans="1:8" ht="21" x14ac:dyDescent="0.35">
      <c r="B25" s="151" t="s">
        <v>309</v>
      </c>
      <c r="C25" s="151"/>
      <c r="D25" s="151"/>
      <c r="E25" s="151"/>
      <c r="F25" s="151"/>
      <c r="G25" s="151"/>
      <c r="H25" s="151"/>
    </row>
    <row r="26" spans="1:8" ht="21" x14ac:dyDescent="0.35">
      <c r="B26" s="151" t="s">
        <v>310</v>
      </c>
      <c r="C26" s="151"/>
      <c r="D26" s="151"/>
      <c r="E26" s="151"/>
      <c r="F26" s="151"/>
      <c r="G26" s="151"/>
      <c r="H26" s="151"/>
    </row>
    <row r="27" spans="1:8" ht="21" x14ac:dyDescent="0.35">
      <c r="B27" s="151" t="s">
        <v>306</v>
      </c>
      <c r="C27" s="151"/>
      <c r="D27" s="151"/>
      <c r="E27" s="151"/>
      <c r="F27" s="151"/>
      <c r="G27" s="151"/>
      <c r="H27" s="151"/>
    </row>
    <row r="28" spans="1:8" ht="21" x14ac:dyDescent="0.35">
      <c r="B28" s="151" t="s">
        <v>311</v>
      </c>
      <c r="C28" s="151"/>
      <c r="D28" s="151"/>
      <c r="E28" s="151"/>
      <c r="F28" s="151"/>
      <c r="G28" s="151"/>
      <c r="H28" s="151"/>
    </row>
    <row r="29" spans="1:8" ht="21" x14ac:dyDescent="0.35">
      <c r="B29" s="151"/>
      <c r="C29" s="151"/>
      <c r="D29" s="151"/>
      <c r="E29" s="151"/>
      <c r="F29" s="151"/>
      <c r="G29" s="151"/>
      <c r="H29" s="151"/>
    </row>
  </sheetData>
  <mergeCells count="1">
    <mergeCell ref="A1:H1"/>
  </mergeCells>
  <pageMargins left="0.39370078740157483" right="0.35433070866141736" top="0.74803149606299213" bottom="0.47244094488188981" header="0.47244094488188981" footer="0.47244094488188981"/>
  <pageSetup paperSize="9" scale="95" orientation="portrait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18</vt:i4>
      </vt:variant>
    </vt:vector>
  </HeadingPairs>
  <TitlesOfParts>
    <vt:vector size="35" baseType="lpstr">
      <vt:lpstr>งบแสดงฐานะการเงิน</vt:lpstr>
      <vt:lpstr>งบแสดงผลการดำเนินงานทางการเงิน</vt:lpstr>
      <vt:lpstr>งบแสดงการเปลี่ยนแปลงสินทรัพย์</vt:lpstr>
      <vt:lpstr>4-5</vt:lpstr>
      <vt:lpstr>6-7</vt:lpstr>
      <vt:lpstr>8-10</vt:lpstr>
      <vt:lpstr>11-12</vt:lpstr>
      <vt:lpstr>13-15</vt:lpstr>
      <vt:lpstr>16-17</vt:lpstr>
      <vt:lpstr>18-19</vt:lpstr>
      <vt:lpstr>20-22</vt:lpstr>
      <vt:lpstr>23-24</vt:lpstr>
      <vt:lpstr>25-26</vt:lpstr>
      <vt:lpstr>27-29</vt:lpstr>
      <vt:lpstr>30-31</vt:lpstr>
      <vt:lpstr>32-34</vt:lpstr>
      <vt:lpstr>NOTEreclassify ปริ้นส่ง</vt:lpstr>
      <vt:lpstr>'NOTEreclassify ปริ้นส่ง'!Print_Area</vt:lpstr>
      <vt:lpstr>งบแสดงการเปลี่ยนแปลงสินทรัพย์!Print_Area</vt:lpstr>
      <vt:lpstr>งบแสดงฐานะการเงิน!Print_Area</vt:lpstr>
      <vt:lpstr>งบแสดงผลการดำเนินงานทางการเงิน!Print_Area</vt:lpstr>
      <vt:lpstr>'11-12'!Print_Titles</vt:lpstr>
      <vt:lpstr>'13-15'!Print_Titles</vt:lpstr>
      <vt:lpstr>'16-17'!Print_Titles</vt:lpstr>
      <vt:lpstr>'18-19'!Print_Titles</vt:lpstr>
      <vt:lpstr>'20-22'!Print_Titles</vt:lpstr>
      <vt:lpstr>'23-24'!Print_Titles</vt:lpstr>
      <vt:lpstr>'25-26'!Print_Titles</vt:lpstr>
      <vt:lpstr>'27-29'!Print_Titles</vt:lpstr>
      <vt:lpstr>'30-31'!Print_Titles</vt:lpstr>
      <vt:lpstr>'32-34'!Print_Titles</vt:lpstr>
      <vt:lpstr>'4-5'!Print_Titles</vt:lpstr>
      <vt:lpstr>'6-7'!Print_Titles</vt:lpstr>
      <vt:lpstr>'8-10'!Print_Titles</vt:lpstr>
      <vt:lpstr>งบแสดงฐานะการเงิน!Print_Titles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</dc:creator>
  <cp:lastModifiedBy>Administrator</cp:lastModifiedBy>
  <cp:lastPrinted>2024-01-16T08:39:15Z</cp:lastPrinted>
  <dcterms:created xsi:type="dcterms:W3CDTF">2023-03-02T08:25:37Z</dcterms:created>
  <dcterms:modified xsi:type="dcterms:W3CDTF">2024-06-12T06:31:09Z</dcterms:modified>
</cp:coreProperties>
</file>