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7"/>
  </bookViews>
  <sheets>
    <sheet name="ต.ค. 59" sheetId="1" r:id="rId1"/>
    <sheet name="พ.ย.59" sheetId="2" r:id="rId2"/>
    <sheet name="ธ.ค.59" sheetId="3" r:id="rId3"/>
    <sheet name="ม.ค.60" sheetId="4" r:id="rId4"/>
    <sheet name="ก.พ.60" sheetId="5" r:id="rId5"/>
    <sheet name="มี.ค.60" sheetId="6" r:id="rId6"/>
    <sheet name="เม.ย.60" sheetId="7" r:id="rId7"/>
    <sheet name="พ.ค.60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D37" i="8" l="1"/>
  <c r="C37" i="8"/>
  <c r="D36" i="8"/>
  <c r="D35" i="8"/>
  <c r="D34" i="8"/>
  <c r="D21" i="8"/>
  <c r="D39" i="7"/>
  <c r="C39" i="7"/>
  <c r="D38" i="7"/>
  <c r="D37" i="7"/>
  <c r="D36" i="7"/>
  <c r="D21" i="7"/>
  <c r="D37" i="6"/>
  <c r="C37" i="6"/>
  <c r="D36" i="6"/>
  <c r="D35" i="6"/>
  <c r="D34" i="6"/>
  <c r="D21" i="6"/>
  <c r="D37" i="5"/>
  <c r="C37" i="5"/>
  <c r="D36" i="5"/>
  <c r="D35" i="5"/>
  <c r="D34" i="5"/>
  <c r="D21" i="5"/>
  <c r="D37" i="4"/>
  <c r="C37" i="4"/>
  <c r="D36" i="4"/>
  <c r="D35" i="4"/>
  <c r="D34" i="4"/>
  <c r="D21" i="4"/>
  <c r="D37" i="3"/>
  <c r="C37" i="3"/>
  <c r="D36" i="3"/>
  <c r="D35" i="3"/>
  <c r="D34" i="3"/>
  <c r="D21" i="3"/>
  <c r="D37" i="2"/>
  <c r="C37" i="2"/>
  <c r="D38" i="1"/>
  <c r="C38" i="1"/>
  <c r="D38" i="8" l="1"/>
  <c r="D40" i="7"/>
  <c r="D38" i="6"/>
  <c r="D38" i="5"/>
  <c r="D38" i="4"/>
  <c r="D38" i="3"/>
</calcChain>
</file>

<file path=xl/sharedStrings.xml><?xml version="1.0" encoding="utf-8"?>
<sst xmlns="http://schemas.openxmlformats.org/spreadsheetml/2006/main" count="483" uniqueCount="69">
  <si>
    <t>องค์การบริหารส่วนตำบลปากช่อง</t>
  </si>
  <si>
    <t>งบทดลอง</t>
  </si>
  <si>
    <t>ณ.  วันที่  31 ตุลาคม  2559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</si>
  <si>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</si>
  <si>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</si>
  <si>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</si>
  <si>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</si>
  <si>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</si>
  <si>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</si>
  <si>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111201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</si>
  <si>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</si>
  <si>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</si>
  <si>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</si>
  <si>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</si>
  <si>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</si>
  <si>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111202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</si>
  <si>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</si>
  <si>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</si>
  <si>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</si>
  <si>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113200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</si>
  <si>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</si>
  <si>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</si>
  <si>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</si>
  <si>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</si>
  <si>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</si>
  <si>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>เจ้าหนี้เงินสะสม</t>
  </si>
  <si>
    <t>เงินสะสม</t>
  </si>
  <si>
    <t>เงินทุนสำรองเงินสะสม</t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</si>
  <si>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(สนับสนุนการสงเคราะห์เบี้ยยังชีพสูงอายุ)</t>
    </r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</si>
  <si>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(สนับสนุนการสงเคราะห์เบี้ยยังชีพคนพิการ)</t>
    </r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</si>
  <si>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</si>
  <si>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</si>
  <si>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</si>
  <si>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</si>
  <si>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</si>
  <si>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</si>
  <si>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</si>
  <si>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</si>
  <si>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</si>
  <si>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</si>
  <si>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</si>
  <si>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</si>
  <si>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</si>
  <si>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ฏีกาค้างจ่าย  (หมายเหตุ  3)</t>
  </si>
  <si>
    <t>เงินรับฝาก  (หมายเหตุ 4)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</si>
  <si>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</si>
  <si>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</si>
  <si>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</si>
  <si>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</si>
  <si>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</si>
  <si>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</si>
  <si>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</si>
  <si>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</si>
  <si>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</si>
  <si>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</si>
  <si>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</si>
  <si>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</si>
  <si>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</si>
  <si>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พฤศจิกายน  2559</t>
  </si>
  <si>
    <t>เงินรับฝาก  (หมายเหตุ 3)</t>
  </si>
  <si>
    <t>ณ.  วันที่  31 ธันวาคม  2559</t>
  </si>
  <si>
    <t>ณ.  วันที่  31 มกราคม  2560</t>
  </si>
  <si>
    <t>ณ.  วันที่  28 กุมภาพันธ์  2560</t>
  </si>
  <si>
    <t>ณ.  วันที่  31 มีนาคม  2560</t>
  </si>
  <si>
    <t>ณ.  วันที่  30 เมษายน  2560</t>
  </si>
  <si>
    <t>ณ.  วันที่  31 พฤษภาคม  2560</t>
  </si>
  <si>
    <t>11012001</t>
  </si>
  <si>
    <t>11012002</t>
  </si>
  <si>
    <t>11042000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</si>
</sst>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7" fillId="0" borderId="3" xfId="2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7" fillId="0" borderId="3" xfId="3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7" fillId="0" borderId="3" xfId="0" applyFont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637;&#3609;&#3634;&#3588;&#3617;%206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8;&#3617;&#3625;&#3634;&#3618;&#3609;%20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4;&#3620;&#3625;&#3616;&#3634;&#3588;&#3617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7"/>
      <sheetName val="ทั่วไป8"/>
      <sheetName val="ทั่วไป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5">
          <cell r="E55">
            <v>16864183.369999997</v>
          </cell>
        </row>
      </sheetData>
      <sheetData sheetId="10">
        <row r="13">
          <cell r="C13">
            <v>1583349</v>
          </cell>
        </row>
        <row r="25">
          <cell r="C25">
            <v>4128495.69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0"/>
      <sheetName val="ทั่วไป11"/>
      <sheetName val="ทั่วไป12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28216755.039999999</v>
          </cell>
        </row>
      </sheetData>
      <sheetData sheetId="10">
        <row r="13">
          <cell r="C13">
            <v>1583349</v>
          </cell>
        </row>
        <row r="25">
          <cell r="C25">
            <v>4142942.49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3"/>
      <sheetName val="ทั่วไป14"/>
      <sheetName val="ทั่วไป15"/>
      <sheetName val="ทั่วไป1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35398128.990000002</v>
          </cell>
        </row>
      </sheetData>
      <sheetData sheetId="11">
        <row r="12">
          <cell r="C12">
            <v>1188349</v>
          </cell>
        </row>
        <row r="24">
          <cell r="C24">
            <v>4191433.99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7"/>
      <sheetName val="ทั่วไป18"/>
      <sheetName val="ทั่วไป1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41648677.950000003</v>
          </cell>
        </row>
      </sheetData>
      <sheetData sheetId="10">
        <row r="12">
          <cell r="C12">
            <v>921349</v>
          </cell>
        </row>
        <row r="24">
          <cell r="C24">
            <v>4288071.88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20"/>
      <sheetName val="ทั่วไป21"/>
      <sheetName val="ทั่วไป22"/>
      <sheetName val="ทั่วไป23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48845724.899999999</v>
          </cell>
        </row>
      </sheetData>
      <sheetData sheetId="11">
        <row r="12">
          <cell r="C12">
            <v>921349</v>
          </cell>
        </row>
        <row r="24">
          <cell r="C24">
            <v>4299025.17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24"/>
      <sheetName val="ทั่วไป25"/>
      <sheetName val="ทั่วไป2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52372231.350000001</v>
          </cell>
        </row>
      </sheetData>
      <sheetData sheetId="10">
        <row r="12">
          <cell r="C12">
            <v>921349</v>
          </cell>
        </row>
        <row r="25">
          <cell r="C25">
            <v>4800401.71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D1"/>
    </sheetView>
  </sheetViews>
  <sheetFormatPr defaultRowHeight="14.25" x14ac:dyDescent="0.2"/>
  <cols>
    <col min="1" max="1" width="66.75" customWidth="1"/>
    <col min="2" max="2" width="7.5" bestFit="1" customWidth="1"/>
    <col min="3" max="4" width="17.2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2</v>
      </c>
      <c r="B3" s="85"/>
      <c r="C3" s="85"/>
      <c r="D3" s="85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111100</v>
      </c>
      <c r="C5" s="21">
        <v>0</v>
      </c>
      <c r="D5" s="10"/>
    </row>
    <row r="6" spans="1:4" ht="21" x14ac:dyDescent="0.35">
      <c r="A6" s="7" t="s">
        <v>8</v>
      </c>
      <c r="B6" s="8" t="s">
        <v>9</v>
      </c>
      <c r="C6" s="22">
        <v>49267651.25</v>
      </c>
      <c r="D6" s="10"/>
    </row>
    <row r="7" spans="1:4" ht="21" x14ac:dyDescent="0.35">
      <c r="A7" s="7" t="s">
        <v>10</v>
      </c>
      <c r="B7" s="8" t="s">
        <v>9</v>
      </c>
      <c r="C7" s="22">
        <v>4772227.66</v>
      </c>
      <c r="D7" s="10"/>
    </row>
    <row r="8" spans="1:4" ht="21" x14ac:dyDescent="0.35">
      <c r="A8" s="7" t="s">
        <v>11</v>
      </c>
      <c r="B8" s="8" t="s">
        <v>9</v>
      </c>
      <c r="C8" s="22">
        <v>2209385.31</v>
      </c>
      <c r="D8" s="10"/>
    </row>
    <row r="9" spans="1:4" ht="21" x14ac:dyDescent="0.35">
      <c r="A9" s="7" t="s">
        <v>12</v>
      </c>
      <c r="B9" s="8" t="s">
        <v>9</v>
      </c>
      <c r="C9" s="22">
        <v>235805.27</v>
      </c>
      <c r="D9" s="10"/>
    </row>
    <row r="10" spans="1:4" ht="21" x14ac:dyDescent="0.35">
      <c r="A10" s="7" t="s">
        <v>13</v>
      </c>
      <c r="B10" s="8" t="s">
        <v>9</v>
      </c>
      <c r="C10" s="22">
        <v>5119719.55</v>
      </c>
      <c r="D10" s="10"/>
    </row>
    <row r="11" spans="1:4" ht="21" x14ac:dyDescent="0.35">
      <c r="A11" s="7" t="s">
        <v>14</v>
      </c>
      <c r="B11" s="8" t="s">
        <v>15</v>
      </c>
      <c r="C11" s="22">
        <v>15794936.029999999</v>
      </c>
      <c r="D11" s="10"/>
    </row>
    <row r="12" spans="1:4" ht="21" x14ac:dyDescent="0.35">
      <c r="A12" s="7" t="s">
        <v>16</v>
      </c>
      <c r="B12" s="8" t="s">
        <v>15</v>
      </c>
      <c r="C12" s="22">
        <v>1047.8499999999999</v>
      </c>
      <c r="D12" s="10"/>
    </row>
    <row r="13" spans="1:4" ht="21" x14ac:dyDescent="0.35">
      <c r="A13" s="7" t="s">
        <v>17</v>
      </c>
      <c r="B13" s="28">
        <v>113100</v>
      </c>
      <c r="C13" s="22">
        <v>3840</v>
      </c>
      <c r="D13" s="10"/>
    </row>
    <row r="14" spans="1:4" ht="21" x14ac:dyDescent="0.35">
      <c r="A14" s="7" t="s">
        <v>18</v>
      </c>
      <c r="B14" s="8" t="s">
        <v>19</v>
      </c>
      <c r="C14" s="22">
        <v>53970</v>
      </c>
      <c r="D14" s="10"/>
    </row>
    <row r="15" spans="1:4" ht="21" x14ac:dyDescent="0.35">
      <c r="A15" s="7" t="s">
        <v>20</v>
      </c>
      <c r="B15" s="28">
        <v>113301</v>
      </c>
      <c r="C15" s="22">
        <v>268988</v>
      </c>
      <c r="D15" s="10"/>
    </row>
    <row r="16" spans="1:4" ht="21" x14ac:dyDescent="0.35">
      <c r="A16" s="7" t="s">
        <v>21</v>
      </c>
      <c r="B16" s="28">
        <v>113302</v>
      </c>
      <c r="C16" s="22">
        <v>30809.02</v>
      </c>
      <c r="D16" s="10"/>
    </row>
    <row r="17" spans="1:4" ht="21" x14ac:dyDescent="0.35">
      <c r="A17" s="7" t="s">
        <v>22</v>
      </c>
      <c r="B17" s="28">
        <v>113303</v>
      </c>
      <c r="C17" s="22">
        <v>82871</v>
      </c>
      <c r="D17" s="10"/>
    </row>
    <row r="18" spans="1:4" ht="21" x14ac:dyDescent="0.35">
      <c r="A18" s="7" t="s">
        <v>23</v>
      </c>
      <c r="B18" s="28">
        <v>113700</v>
      </c>
      <c r="C18" s="22"/>
      <c r="D18" s="10"/>
    </row>
    <row r="19" spans="1:4" ht="21" x14ac:dyDescent="0.35">
      <c r="A19" s="7" t="s">
        <v>24</v>
      </c>
      <c r="B19" s="28">
        <v>190004</v>
      </c>
      <c r="C19" s="11">
        <v>53970</v>
      </c>
      <c r="D19" s="10"/>
    </row>
    <row r="20" spans="1:4" ht="21" x14ac:dyDescent="0.35">
      <c r="A20" s="7" t="s">
        <v>25</v>
      </c>
      <c r="B20" s="28">
        <v>290001</v>
      </c>
      <c r="C20" s="11"/>
      <c r="D20" s="10">
        <v>53970</v>
      </c>
    </row>
    <row r="21" spans="1:4" ht="21" x14ac:dyDescent="0.35">
      <c r="A21" s="7" t="s">
        <v>26</v>
      </c>
      <c r="B21" s="28">
        <v>310000</v>
      </c>
      <c r="C21" s="22"/>
      <c r="D21" s="10">
        <v>14526457.560000001</v>
      </c>
    </row>
    <row r="22" spans="1:4" ht="21" x14ac:dyDescent="0.35">
      <c r="A22" s="7" t="s">
        <v>27</v>
      </c>
      <c r="B22" s="28">
        <v>320000</v>
      </c>
      <c r="C22" s="2"/>
      <c r="D22" s="12">
        <v>40397186.109999999</v>
      </c>
    </row>
    <row r="23" spans="1:4" ht="21" x14ac:dyDescent="0.35">
      <c r="A23" s="7" t="s">
        <v>30</v>
      </c>
      <c r="B23" s="28">
        <v>511000</v>
      </c>
      <c r="C23" s="10">
        <v>1561406</v>
      </c>
      <c r="D23" s="10"/>
    </row>
    <row r="24" spans="1:4" ht="21" x14ac:dyDescent="0.35">
      <c r="A24" s="7" t="s">
        <v>31</v>
      </c>
      <c r="B24" s="28">
        <v>521000</v>
      </c>
      <c r="C24" s="10">
        <v>383010</v>
      </c>
      <c r="D24" s="10"/>
    </row>
    <row r="25" spans="1:4" ht="21" x14ac:dyDescent="0.35">
      <c r="A25" s="7" t="s">
        <v>32</v>
      </c>
      <c r="B25" s="28">
        <v>522000</v>
      </c>
      <c r="C25" s="10">
        <v>1122535</v>
      </c>
      <c r="D25" s="10"/>
    </row>
    <row r="26" spans="1:4" ht="21" x14ac:dyDescent="0.35">
      <c r="A26" s="7" t="s">
        <v>33</v>
      </c>
      <c r="B26" s="28">
        <v>531000</v>
      </c>
      <c r="C26" s="10">
        <v>12500</v>
      </c>
      <c r="D26" s="10"/>
    </row>
    <row r="27" spans="1:4" ht="21" x14ac:dyDescent="0.35">
      <c r="A27" s="7" t="s">
        <v>34</v>
      </c>
      <c r="B27" s="28">
        <v>532000</v>
      </c>
      <c r="C27" s="10">
        <v>19000</v>
      </c>
      <c r="D27" s="10"/>
    </row>
    <row r="28" spans="1:4" ht="21" x14ac:dyDescent="0.35">
      <c r="A28" s="7" t="s">
        <v>35</v>
      </c>
      <c r="B28" s="28">
        <v>533000</v>
      </c>
      <c r="C28" s="10"/>
      <c r="D28" s="10"/>
    </row>
    <row r="29" spans="1:4" ht="21" x14ac:dyDescent="0.35">
      <c r="A29" s="7" t="s">
        <v>36</v>
      </c>
      <c r="B29" s="28">
        <v>534000</v>
      </c>
      <c r="C29" s="10">
        <v>1386</v>
      </c>
      <c r="D29" s="10"/>
    </row>
    <row r="30" spans="1:4" ht="21" x14ac:dyDescent="0.35">
      <c r="A30" s="7" t="s">
        <v>37</v>
      </c>
      <c r="B30" s="28">
        <v>541000</v>
      </c>
      <c r="C30" s="10"/>
      <c r="D30" s="10"/>
    </row>
    <row r="31" spans="1:4" ht="21" x14ac:dyDescent="0.35">
      <c r="A31" s="7" t="s">
        <v>38</v>
      </c>
      <c r="B31" s="28">
        <v>542000</v>
      </c>
      <c r="C31" s="10"/>
      <c r="D31" s="10"/>
    </row>
    <row r="32" spans="1:4" ht="21" x14ac:dyDescent="0.35">
      <c r="A32" s="7" t="s">
        <v>39</v>
      </c>
      <c r="B32" s="28">
        <v>551000</v>
      </c>
      <c r="C32" s="10"/>
      <c r="D32" s="10"/>
    </row>
    <row r="33" spans="1:4" ht="21" x14ac:dyDescent="0.35">
      <c r="A33" s="7" t="s">
        <v>40</v>
      </c>
      <c r="B33" s="28">
        <v>561000</v>
      </c>
      <c r="C33" s="10">
        <v>10000</v>
      </c>
      <c r="D33" s="10"/>
    </row>
    <row r="34" spans="1:4" ht="21" x14ac:dyDescent="0.35">
      <c r="A34" s="24" t="s">
        <v>41</v>
      </c>
      <c r="B34" s="29"/>
      <c r="C34" s="12"/>
      <c r="D34" s="23">
        <v>11726547.689999999</v>
      </c>
    </row>
    <row r="35" spans="1:4" ht="21" x14ac:dyDescent="0.35">
      <c r="A35" s="24" t="s">
        <v>42</v>
      </c>
      <c r="B35" s="29"/>
      <c r="C35" s="12"/>
      <c r="D35" s="23">
        <v>9071974.1400000006</v>
      </c>
    </row>
    <row r="36" spans="1:4" ht="21" x14ac:dyDescent="0.35">
      <c r="A36" s="24" t="s">
        <v>43</v>
      </c>
      <c r="B36" s="29"/>
      <c r="C36" s="12"/>
      <c r="D36" s="23">
        <v>0</v>
      </c>
    </row>
    <row r="37" spans="1:4" ht="21" x14ac:dyDescent="0.35">
      <c r="A37" s="25" t="s">
        <v>44</v>
      </c>
      <c r="B37" s="29"/>
      <c r="C37" s="12"/>
      <c r="D37" s="23">
        <v>5228922.4399999995</v>
      </c>
    </row>
    <row r="38" spans="1:4" ht="21.75" thickBot="1" x14ac:dyDescent="0.4">
      <c r="A38" s="26" t="s">
        <v>45</v>
      </c>
      <c r="B38" s="20"/>
      <c r="C38" s="13">
        <f>SUM(C5:C37)</f>
        <v>81005057.939999983</v>
      </c>
      <c r="D38" s="13">
        <f>SUM(D5:D37)</f>
        <v>81005057.939999998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46</v>
      </c>
      <c r="B41" s="3"/>
      <c r="C41" s="6" t="s">
        <v>47</v>
      </c>
      <c r="D41" s="1"/>
    </row>
    <row r="42" spans="1:4" ht="23.25" x14ac:dyDescent="0.5">
      <c r="A42" s="4" t="s">
        <v>48</v>
      </c>
      <c r="B42" s="1"/>
      <c r="C42" s="4" t="s">
        <v>49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50</v>
      </c>
      <c r="B44" s="1"/>
      <c r="C44" s="4" t="s">
        <v>51</v>
      </c>
      <c r="D44" s="1"/>
    </row>
    <row r="45" spans="1:4" ht="23.25" x14ac:dyDescent="0.5">
      <c r="A45" s="4" t="s">
        <v>52</v>
      </c>
      <c r="B45" s="1"/>
      <c r="C45" s="4" t="s">
        <v>53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84" t="s">
        <v>54</v>
      </c>
      <c r="B47" s="84"/>
      <c r="C47" s="84"/>
      <c r="D47" s="84"/>
    </row>
    <row r="48" spans="1:4" ht="23.25" x14ac:dyDescent="0.5">
      <c r="A48" s="4" t="s">
        <v>55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83" t="s">
        <v>56</v>
      </c>
      <c r="B50" s="83"/>
      <c r="C50" s="83"/>
      <c r="D50" s="83"/>
    </row>
    <row r="51" spans="1:4" ht="21" x14ac:dyDescent="0.35">
      <c r="A51" s="83" t="s">
        <v>57</v>
      </c>
      <c r="B51" s="83"/>
      <c r="C51" s="83"/>
      <c r="D51" s="83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8.375" customWidth="1"/>
    <col min="3" max="4" width="1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58</v>
      </c>
      <c r="B3" s="85"/>
      <c r="C3" s="85"/>
      <c r="D3" s="85"/>
    </row>
    <row r="4" spans="1:4" ht="21" x14ac:dyDescent="0.35">
      <c r="A4" s="44" t="s">
        <v>3</v>
      </c>
      <c r="B4" s="54" t="s">
        <v>4</v>
      </c>
      <c r="C4" s="44" t="s">
        <v>5</v>
      </c>
      <c r="D4" s="44" t="s">
        <v>6</v>
      </c>
    </row>
    <row r="5" spans="1:4" ht="21" x14ac:dyDescent="0.35">
      <c r="A5" s="51" t="s">
        <v>7</v>
      </c>
      <c r="B5" s="62">
        <v>111100</v>
      </c>
      <c r="C5" s="56">
        <v>0</v>
      </c>
      <c r="D5" s="45"/>
    </row>
    <row r="6" spans="1:4" ht="21" x14ac:dyDescent="0.35">
      <c r="A6" s="42" t="s">
        <v>8</v>
      </c>
      <c r="B6" s="43" t="s">
        <v>9</v>
      </c>
      <c r="C6" s="57">
        <v>41909736.369999997</v>
      </c>
      <c r="D6" s="45"/>
    </row>
    <row r="7" spans="1:4" ht="21" x14ac:dyDescent="0.35">
      <c r="A7" s="42" t="s">
        <v>10</v>
      </c>
      <c r="B7" s="43" t="s">
        <v>9</v>
      </c>
      <c r="C7" s="57">
        <v>4120868.94</v>
      </c>
      <c r="D7" s="45"/>
    </row>
    <row r="8" spans="1:4" ht="21" x14ac:dyDescent="0.35">
      <c r="A8" s="42" t="s">
        <v>11</v>
      </c>
      <c r="B8" s="43" t="s">
        <v>9</v>
      </c>
      <c r="C8" s="57">
        <v>2209385.31</v>
      </c>
      <c r="D8" s="45"/>
    </row>
    <row r="9" spans="1:4" ht="21" x14ac:dyDescent="0.35">
      <c r="A9" s="42" t="s">
        <v>12</v>
      </c>
      <c r="B9" s="43" t="s">
        <v>9</v>
      </c>
      <c r="C9" s="57">
        <v>235805.27</v>
      </c>
      <c r="D9" s="45"/>
    </row>
    <row r="10" spans="1:4" ht="21" x14ac:dyDescent="0.35">
      <c r="A10" s="42" t="s">
        <v>13</v>
      </c>
      <c r="B10" s="43" t="s">
        <v>9</v>
      </c>
      <c r="C10" s="57">
        <v>5119719.55</v>
      </c>
      <c r="D10" s="45"/>
    </row>
    <row r="11" spans="1:4" ht="21" x14ac:dyDescent="0.35">
      <c r="A11" s="42" t="s">
        <v>14</v>
      </c>
      <c r="B11" s="43" t="s">
        <v>15</v>
      </c>
      <c r="C11" s="57">
        <v>15794936.029999999</v>
      </c>
      <c r="D11" s="45"/>
    </row>
    <row r="12" spans="1:4" ht="21" x14ac:dyDescent="0.35">
      <c r="A12" s="42" t="s">
        <v>16</v>
      </c>
      <c r="B12" s="43" t="s">
        <v>15</v>
      </c>
      <c r="C12" s="57">
        <v>1047.8499999999999</v>
      </c>
      <c r="D12" s="45"/>
    </row>
    <row r="13" spans="1:4" ht="21" x14ac:dyDescent="0.35">
      <c r="A13" s="42" t="s">
        <v>17</v>
      </c>
      <c r="B13" s="63">
        <v>113100</v>
      </c>
      <c r="C13" s="57">
        <v>63600</v>
      </c>
      <c r="D13" s="45"/>
    </row>
    <row r="14" spans="1:4" ht="21" x14ac:dyDescent="0.35">
      <c r="A14" s="42" t="s">
        <v>18</v>
      </c>
      <c r="B14" s="43" t="s">
        <v>19</v>
      </c>
      <c r="C14" s="57">
        <v>53970</v>
      </c>
      <c r="D14" s="45"/>
    </row>
    <row r="15" spans="1:4" ht="21" x14ac:dyDescent="0.35">
      <c r="A15" s="42" t="s">
        <v>20</v>
      </c>
      <c r="B15" s="63">
        <v>113301</v>
      </c>
      <c r="C15" s="57">
        <v>268394</v>
      </c>
      <c r="D15" s="45"/>
    </row>
    <row r="16" spans="1:4" ht="21" x14ac:dyDescent="0.35">
      <c r="A16" s="42" t="s">
        <v>21</v>
      </c>
      <c r="B16" s="63">
        <v>113302</v>
      </c>
      <c r="C16" s="57">
        <v>30001.56</v>
      </c>
      <c r="D16" s="45"/>
    </row>
    <row r="17" spans="1:4" ht="21" x14ac:dyDescent="0.35">
      <c r="A17" s="42" t="s">
        <v>22</v>
      </c>
      <c r="B17" s="63">
        <v>113303</v>
      </c>
      <c r="C17" s="57">
        <v>82871</v>
      </c>
      <c r="D17" s="45"/>
    </row>
    <row r="18" spans="1:4" ht="21" x14ac:dyDescent="0.35">
      <c r="A18" s="42" t="s">
        <v>23</v>
      </c>
      <c r="B18" s="63">
        <v>113700</v>
      </c>
      <c r="C18" s="46"/>
      <c r="D18" s="45"/>
    </row>
    <row r="19" spans="1:4" ht="21" x14ac:dyDescent="0.35">
      <c r="A19" s="42" t="s">
        <v>24</v>
      </c>
      <c r="B19" s="63">
        <v>190004</v>
      </c>
      <c r="C19" s="46">
        <v>53970</v>
      </c>
      <c r="D19" s="45"/>
    </row>
    <row r="20" spans="1:4" ht="21" x14ac:dyDescent="0.35">
      <c r="A20" s="42" t="s">
        <v>25</v>
      </c>
      <c r="B20" s="63">
        <v>290001</v>
      </c>
      <c r="C20" s="46"/>
      <c r="D20" s="45">
        <v>53970</v>
      </c>
    </row>
    <row r="21" spans="1:4" ht="21" x14ac:dyDescent="0.35">
      <c r="A21" s="42" t="s">
        <v>26</v>
      </c>
      <c r="B21" s="63">
        <v>310000</v>
      </c>
      <c r="C21" s="57"/>
      <c r="D21" s="45">
        <v>14230457.560000001</v>
      </c>
    </row>
    <row r="22" spans="1:4" ht="21" x14ac:dyDescent="0.35">
      <c r="A22" s="42" t="s">
        <v>27</v>
      </c>
      <c r="B22" s="63">
        <v>320000</v>
      </c>
      <c r="C22" s="37"/>
      <c r="D22" s="47">
        <v>40397186.109999999</v>
      </c>
    </row>
    <row r="23" spans="1:4" ht="21" x14ac:dyDescent="0.35">
      <c r="A23" s="42" t="s">
        <v>30</v>
      </c>
      <c r="B23" s="63">
        <v>511000</v>
      </c>
      <c r="C23" s="45">
        <v>2958577</v>
      </c>
      <c r="D23" s="45"/>
    </row>
    <row r="24" spans="1:4" ht="21" x14ac:dyDescent="0.35">
      <c r="A24" s="42" t="s">
        <v>31</v>
      </c>
      <c r="B24" s="63">
        <v>521000</v>
      </c>
      <c r="C24" s="45">
        <v>766020</v>
      </c>
      <c r="D24" s="45"/>
    </row>
    <row r="25" spans="1:4" ht="21" x14ac:dyDescent="0.35">
      <c r="A25" s="42" t="s">
        <v>32</v>
      </c>
      <c r="B25" s="63">
        <v>522000</v>
      </c>
      <c r="C25" s="45">
        <v>2451392</v>
      </c>
      <c r="D25" s="45"/>
    </row>
    <row r="26" spans="1:4" ht="21" x14ac:dyDescent="0.35">
      <c r="A26" s="42" t="s">
        <v>33</v>
      </c>
      <c r="B26" s="63">
        <v>531000</v>
      </c>
      <c r="C26" s="45">
        <v>22600</v>
      </c>
      <c r="D26" s="45"/>
    </row>
    <row r="27" spans="1:4" ht="21" x14ac:dyDescent="0.35">
      <c r="A27" s="42" t="s">
        <v>34</v>
      </c>
      <c r="B27" s="63">
        <v>532000</v>
      </c>
      <c r="C27" s="45">
        <v>194580</v>
      </c>
      <c r="D27" s="45"/>
    </row>
    <row r="28" spans="1:4" ht="21" x14ac:dyDescent="0.35">
      <c r="A28" s="42" t="s">
        <v>35</v>
      </c>
      <c r="B28" s="63">
        <v>533000</v>
      </c>
      <c r="C28" s="45">
        <v>167053.9</v>
      </c>
      <c r="D28" s="45"/>
    </row>
    <row r="29" spans="1:4" ht="21" x14ac:dyDescent="0.35">
      <c r="A29" s="42" t="s">
        <v>36</v>
      </c>
      <c r="B29" s="63">
        <v>534000</v>
      </c>
      <c r="C29" s="45">
        <v>65960.23</v>
      </c>
      <c r="D29" s="45"/>
    </row>
    <row r="30" spans="1:4" ht="21" x14ac:dyDescent="0.35">
      <c r="A30" s="42" t="s">
        <v>37</v>
      </c>
      <c r="B30" s="63">
        <v>541000</v>
      </c>
      <c r="C30" s="45"/>
      <c r="D30" s="45"/>
    </row>
    <row r="31" spans="1:4" ht="21" x14ac:dyDescent="0.35">
      <c r="A31" s="42" t="s">
        <v>38</v>
      </c>
      <c r="B31" s="63">
        <v>542000</v>
      </c>
      <c r="C31" s="45"/>
      <c r="D31" s="45"/>
    </row>
    <row r="32" spans="1:4" ht="21" x14ac:dyDescent="0.35">
      <c r="A32" s="42" t="s">
        <v>39</v>
      </c>
      <c r="B32" s="63">
        <v>551000</v>
      </c>
      <c r="C32" s="45"/>
      <c r="D32" s="45"/>
    </row>
    <row r="33" spans="1:4" ht="21" x14ac:dyDescent="0.35">
      <c r="A33" s="42" t="s">
        <v>40</v>
      </c>
      <c r="B33" s="63">
        <v>561000</v>
      </c>
      <c r="C33" s="45">
        <v>1005000</v>
      </c>
      <c r="D33" s="45"/>
    </row>
    <row r="34" spans="1:4" ht="21" x14ac:dyDescent="0.35">
      <c r="A34" s="59" t="s">
        <v>41</v>
      </c>
      <c r="B34" s="64"/>
      <c r="C34" s="47"/>
      <c r="D34" s="58">
        <v>14327942.84</v>
      </c>
    </row>
    <row r="35" spans="1:4" ht="21" x14ac:dyDescent="0.35">
      <c r="A35" s="59" t="s">
        <v>42</v>
      </c>
      <c r="B35" s="64"/>
      <c r="C35" s="47"/>
      <c r="D35" s="58">
        <v>3827669.1399999997</v>
      </c>
    </row>
    <row r="36" spans="1:4" ht="21" x14ac:dyDescent="0.35">
      <c r="A36" s="60" t="s">
        <v>59</v>
      </c>
      <c r="B36" s="64"/>
      <c r="C36" s="47"/>
      <c r="D36" s="58">
        <v>4738263.3599999994</v>
      </c>
    </row>
    <row r="37" spans="1:4" ht="21.75" thickBot="1" x14ac:dyDescent="0.4">
      <c r="A37" s="61" t="s">
        <v>45</v>
      </c>
      <c r="B37" s="55"/>
      <c r="C37" s="48">
        <f>SUM(C5:C36)</f>
        <v>77575489.010000005</v>
      </c>
      <c r="D37" s="48">
        <f>SUM(D5:D36)</f>
        <v>77575489.010000005</v>
      </c>
    </row>
    <row r="38" spans="1:4" ht="21.75" thickTop="1" x14ac:dyDescent="0.35">
      <c r="A38" s="40"/>
      <c r="B38" s="40"/>
      <c r="C38" s="49"/>
      <c r="D38" s="49">
        <v>0</v>
      </c>
    </row>
    <row r="39" spans="1:4" ht="23.25" x14ac:dyDescent="0.5">
      <c r="A39" s="37"/>
      <c r="B39" s="53"/>
      <c r="C39" s="36"/>
      <c r="D39" s="50"/>
    </row>
    <row r="40" spans="1:4" ht="23.25" x14ac:dyDescent="0.5">
      <c r="A40" s="41" t="s">
        <v>46</v>
      </c>
      <c r="B40" s="38"/>
      <c r="C40" s="41" t="s">
        <v>47</v>
      </c>
      <c r="D40" s="36"/>
    </row>
    <row r="41" spans="1:4" ht="23.25" x14ac:dyDescent="0.5">
      <c r="A41" s="39" t="s">
        <v>48</v>
      </c>
      <c r="B41" s="36"/>
      <c r="C41" s="39" t="s">
        <v>49</v>
      </c>
      <c r="D41" s="36"/>
    </row>
    <row r="42" spans="1:4" ht="21.75" x14ac:dyDescent="0.5">
      <c r="A42" s="36"/>
      <c r="B42" s="36"/>
      <c r="C42" s="36"/>
      <c r="D42" s="36"/>
    </row>
    <row r="43" spans="1:4" ht="23.25" x14ac:dyDescent="0.5">
      <c r="A43" s="39" t="s">
        <v>50</v>
      </c>
      <c r="B43" s="36"/>
      <c r="C43" s="39" t="s">
        <v>51</v>
      </c>
      <c r="D43" s="36"/>
    </row>
    <row r="44" spans="1:4" ht="23.25" x14ac:dyDescent="0.5">
      <c r="A44" s="39" t="s">
        <v>52</v>
      </c>
      <c r="B44" s="36"/>
      <c r="C44" s="39" t="s">
        <v>53</v>
      </c>
      <c r="D44" s="36"/>
    </row>
    <row r="45" spans="1:4" ht="23.25" x14ac:dyDescent="0.5">
      <c r="A45" s="52"/>
      <c r="B45" s="36"/>
      <c r="C45" s="36"/>
      <c r="D45" s="36"/>
    </row>
    <row r="46" spans="1:4" ht="21" x14ac:dyDescent="0.35">
      <c r="A46" s="84" t="s">
        <v>54</v>
      </c>
      <c r="B46" s="84"/>
      <c r="C46" s="84"/>
      <c r="D46" s="84"/>
    </row>
    <row r="47" spans="1:4" ht="23.25" x14ac:dyDescent="0.5">
      <c r="A47" s="39" t="s">
        <v>55</v>
      </c>
      <c r="B47" s="36"/>
      <c r="C47" s="36"/>
      <c r="D47" s="36"/>
    </row>
    <row r="48" spans="1:4" ht="21.75" x14ac:dyDescent="0.5">
      <c r="A48" s="36"/>
      <c r="B48" s="36"/>
      <c r="C48" s="36"/>
      <c r="D48" s="36"/>
    </row>
    <row r="49" spans="1:4" ht="21" x14ac:dyDescent="0.35">
      <c r="A49" s="83" t="s">
        <v>56</v>
      </c>
      <c r="B49" s="83"/>
      <c r="C49" s="83"/>
      <c r="D49" s="83"/>
    </row>
    <row r="50" spans="1:4" ht="21" x14ac:dyDescent="0.35">
      <c r="A50" s="83" t="s">
        <v>57</v>
      </c>
      <c r="B50" s="83"/>
      <c r="C50" s="83"/>
      <c r="D50" s="83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3" sqref="A3:D3"/>
    </sheetView>
  </sheetViews>
  <sheetFormatPr defaultRowHeight="14.25" x14ac:dyDescent="0.2"/>
  <cols>
    <col min="1" max="1" width="56.5" bestFit="1" customWidth="1"/>
    <col min="2" max="2" width="9.875" customWidth="1"/>
    <col min="3" max="4" width="13.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60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38159625.130000003</v>
      </c>
      <c r="D6" s="45"/>
    </row>
    <row r="7" spans="1:4" ht="21" x14ac:dyDescent="0.35">
      <c r="A7" s="34" t="s">
        <v>10</v>
      </c>
      <c r="B7" s="65" t="s">
        <v>9</v>
      </c>
      <c r="C7" s="57">
        <v>3420401.79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235805.27</v>
      </c>
      <c r="D9" s="45"/>
    </row>
    <row r="10" spans="1:4" ht="21" x14ac:dyDescent="0.35">
      <c r="A10" s="34" t="s">
        <v>13</v>
      </c>
      <c r="B10" s="65" t="s">
        <v>9</v>
      </c>
      <c r="C10" s="57">
        <v>5119719.55</v>
      </c>
      <c r="D10" s="45"/>
    </row>
    <row r="11" spans="1:4" ht="21" x14ac:dyDescent="0.35">
      <c r="A11" s="34" t="s">
        <v>14</v>
      </c>
      <c r="B11" s="65" t="s">
        <v>15</v>
      </c>
      <c r="C11" s="57">
        <v>15794936.029999999</v>
      </c>
      <c r="D11" s="45"/>
    </row>
    <row r="12" spans="1:4" ht="21" x14ac:dyDescent="0.35">
      <c r="A12" s="34" t="s">
        <v>16</v>
      </c>
      <c r="B12" s="65" t="s">
        <v>15</v>
      </c>
      <c r="C12" s="57">
        <v>1047.8499999999999</v>
      </c>
      <c r="D12" s="45"/>
    </row>
    <row r="13" spans="1:4" ht="21" x14ac:dyDescent="0.35">
      <c r="A13" s="34" t="s">
        <v>17</v>
      </c>
      <c r="B13" s="66">
        <v>113100</v>
      </c>
      <c r="C13" s="57">
        <v>40320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236281</v>
      </c>
      <c r="D15" s="45"/>
    </row>
    <row r="16" spans="1:4" ht="21" x14ac:dyDescent="0.35">
      <c r="A16" s="34" t="s">
        <v>21</v>
      </c>
      <c r="B16" s="66">
        <v>113302</v>
      </c>
      <c r="C16" s="57">
        <v>29566.34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5047142</v>
      </c>
      <c r="D23" s="45"/>
    </row>
    <row r="24" spans="1:4" ht="21" x14ac:dyDescent="0.35">
      <c r="A24" s="34" t="s">
        <v>31</v>
      </c>
      <c r="B24" s="66">
        <v>521000</v>
      </c>
      <c r="C24" s="45">
        <v>1149030</v>
      </c>
      <c r="D24" s="45"/>
    </row>
    <row r="25" spans="1:4" ht="21" x14ac:dyDescent="0.35">
      <c r="A25" s="34" t="s">
        <v>32</v>
      </c>
      <c r="B25" s="66">
        <v>522000</v>
      </c>
      <c r="C25" s="45">
        <v>3664277</v>
      </c>
      <c r="D25" s="45"/>
    </row>
    <row r="26" spans="1:4" ht="21" x14ac:dyDescent="0.35">
      <c r="A26" s="34" t="s">
        <v>33</v>
      </c>
      <c r="B26" s="66">
        <v>531000</v>
      </c>
      <c r="C26" s="45">
        <v>29455</v>
      </c>
      <c r="D26" s="45"/>
    </row>
    <row r="27" spans="1:4" ht="21" x14ac:dyDescent="0.35">
      <c r="A27" s="34" t="s">
        <v>34</v>
      </c>
      <c r="B27" s="66">
        <v>532000</v>
      </c>
      <c r="C27" s="45">
        <v>314420</v>
      </c>
      <c r="D27" s="45"/>
    </row>
    <row r="28" spans="1:4" ht="21" x14ac:dyDescent="0.35">
      <c r="A28" s="34" t="s">
        <v>35</v>
      </c>
      <c r="B28" s="66">
        <v>533000</v>
      </c>
      <c r="C28" s="45">
        <v>504790.52</v>
      </c>
      <c r="D28" s="45"/>
    </row>
    <row r="29" spans="1:4" ht="21" x14ac:dyDescent="0.35">
      <c r="A29" s="34" t="s">
        <v>36</v>
      </c>
      <c r="B29" s="66">
        <v>534000</v>
      </c>
      <c r="C29" s="45">
        <v>105627.94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+[1]หมายเหตุ1!E55</f>
        <v>16864183.369999997</v>
      </c>
    </row>
    <row r="35" spans="1:4" ht="21" x14ac:dyDescent="0.35">
      <c r="A35" s="68" t="s">
        <v>42</v>
      </c>
      <c r="B35" s="69"/>
      <c r="C35" s="47"/>
      <c r="D35" s="58">
        <f>+'[1]รายละเอียด2-3'!C13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+'[1]รายละเอียด2-3'!C25</f>
        <v>4128495.69</v>
      </c>
    </row>
    <row r="37" spans="1:4" ht="21.75" thickBot="1" x14ac:dyDescent="0.4">
      <c r="A37" s="71" t="s">
        <v>45</v>
      </c>
      <c r="B37" s="72"/>
      <c r="C37" s="73">
        <f>SUM(C5:C36)</f>
        <v>77257641.730000004</v>
      </c>
      <c r="D37" s="73">
        <f>SUM(D5:D36)</f>
        <v>77257641.729999989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12" sqref="A12"/>
    </sheetView>
  </sheetViews>
  <sheetFormatPr defaultRowHeight="14.25" x14ac:dyDescent="0.2"/>
  <cols>
    <col min="1" max="1" width="49.125" bestFit="1" customWidth="1"/>
    <col min="3" max="4" width="17.62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61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46370778.130000003</v>
      </c>
      <c r="D6" s="45"/>
    </row>
    <row r="7" spans="1:4" ht="21" x14ac:dyDescent="0.35">
      <c r="A7" s="34" t="s">
        <v>10</v>
      </c>
      <c r="B7" s="65" t="s">
        <v>9</v>
      </c>
      <c r="C7" s="57">
        <v>2763901.99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/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236000</v>
      </c>
      <c r="D15" s="45"/>
    </row>
    <row r="16" spans="1:4" ht="21" x14ac:dyDescent="0.35">
      <c r="A16" s="34" t="s">
        <v>21</v>
      </c>
      <c r="B16" s="66">
        <v>113302</v>
      </c>
      <c r="C16" s="57">
        <v>29496.78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6666218</v>
      </c>
      <c r="D23" s="45"/>
    </row>
    <row r="24" spans="1:4" ht="21" x14ac:dyDescent="0.35">
      <c r="A24" s="34" t="s">
        <v>31</v>
      </c>
      <c r="B24" s="66">
        <v>521000</v>
      </c>
      <c r="C24" s="45">
        <v>1532040</v>
      </c>
      <c r="D24" s="45"/>
    </row>
    <row r="25" spans="1:4" ht="21" x14ac:dyDescent="0.35">
      <c r="A25" s="34" t="s">
        <v>32</v>
      </c>
      <c r="B25" s="66">
        <v>522000</v>
      </c>
      <c r="C25" s="45">
        <v>4877162</v>
      </c>
      <c r="D25" s="45"/>
    </row>
    <row r="26" spans="1:4" ht="21" x14ac:dyDescent="0.35">
      <c r="A26" s="34" t="s">
        <v>33</v>
      </c>
      <c r="B26" s="66">
        <v>531000</v>
      </c>
      <c r="C26" s="45">
        <v>34405</v>
      </c>
      <c r="D26" s="45"/>
    </row>
    <row r="27" spans="1:4" ht="21" x14ac:dyDescent="0.35">
      <c r="A27" s="34" t="s">
        <v>34</v>
      </c>
      <c r="B27" s="66">
        <v>532000</v>
      </c>
      <c r="C27" s="45">
        <v>764600.61</v>
      </c>
      <c r="D27" s="45"/>
    </row>
    <row r="28" spans="1:4" ht="21" x14ac:dyDescent="0.35">
      <c r="A28" s="34" t="s">
        <v>35</v>
      </c>
      <c r="B28" s="66">
        <v>533000</v>
      </c>
      <c r="C28" s="45">
        <v>626643.19999999995</v>
      </c>
      <c r="D28" s="45"/>
    </row>
    <row r="29" spans="1:4" ht="21" x14ac:dyDescent="0.35">
      <c r="A29" s="34" t="s">
        <v>36</v>
      </c>
      <c r="B29" s="66">
        <v>534000</v>
      </c>
      <c r="C29" s="45">
        <v>113901.19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+[2]หมายเหตุ1!E56</f>
        <v>28216755.039999999</v>
      </c>
    </row>
    <row r="35" spans="1:4" ht="21" x14ac:dyDescent="0.35">
      <c r="A35" s="68" t="s">
        <v>42</v>
      </c>
      <c r="B35" s="69"/>
      <c r="C35" s="47"/>
      <c r="D35" s="58">
        <f>+'[2]รายละเอียด2-3'!C13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+'[2]รายละเอียด2-3'!C25</f>
        <v>4142942.49</v>
      </c>
    </row>
    <row r="37" spans="1:4" ht="21.75" thickBot="1" x14ac:dyDescent="0.4">
      <c r="A37" s="71" t="s">
        <v>45</v>
      </c>
      <c r="B37" s="72"/>
      <c r="C37" s="73">
        <f>SUM(C5:C36)</f>
        <v>88624660.200000018</v>
      </c>
      <c r="D37" s="73">
        <f>SUM(D5:D36)</f>
        <v>88624660.200000003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125" customWidth="1"/>
    <col min="3" max="4" width="16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62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26460</v>
      </c>
      <c r="D5" s="45"/>
    </row>
    <row r="6" spans="1:4" ht="21" x14ac:dyDescent="0.35">
      <c r="A6" s="34" t="s">
        <v>8</v>
      </c>
      <c r="B6" s="65" t="s">
        <v>9</v>
      </c>
      <c r="C6" s="57">
        <v>47913685.759999998</v>
      </c>
      <c r="D6" s="45"/>
    </row>
    <row r="7" spans="1:4" ht="21" x14ac:dyDescent="0.35">
      <c r="A7" s="34" t="s">
        <v>10</v>
      </c>
      <c r="B7" s="65" t="s">
        <v>9</v>
      </c>
      <c r="C7" s="57">
        <v>2121424.31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7600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235108</v>
      </c>
      <c r="D15" s="45"/>
    </row>
    <row r="16" spans="1:4" ht="21" x14ac:dyDescent="0.35">
      <c r="A16" s="34" t="s">
        <v>21</v>
      </c>
      <c r="B16" s="66">
        <v>113302</v>
      </c>
      <c r="C16" s="57">
        <v>28918.68</v>
      </c>
      <c r="D16" s="45"/>
    </row>
    <row r="17" spans="1:4" ht="21" x14ac:dyDescent="0.35">
      <c r="A17" s="34" t="s">
        <v>22</v>
      </c>
      <c r="B17" s="66">
        <v>113303</v>
      </c>
      <c r="C17" s="57">
        <v>82471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8241494</v>
      </c>
      <c r="D23" s="45"/>
    </row>
    <row r="24" spans="1:4" ht="21" x14ac:dyDescent="0.35">
      <c r="A24" s="34" t="s">
        <v>31</v>
      </c>
      <c r="B24" s="66">
        <v>521000</v>
      </c>
      <c r="C24" s="45">
        <v>1915050</v>
      </c>
      <c r="D24" s="45"/>
    </row>
    <row r="25" spans="1:4" ht="21" x14ac:dyDescent="0.35">
      <c r="A25" s="34" t="s">
        <v>32</v>
      </c>
      <c r="B25" s="66">
        <v>522000</v>
      </c>
      <c r="C25" s="45">
        <v>6110286</v>
      </c>
      <c r="D25" s="45"/>
    </row>
    <row r="26" spans="1:4" ht="21" x14ac:dyDescent="0.35">
      <c r="A26" s="34" t="s">
        <v>33</v>
      </c>
      <c r="B26" s="66">
        <v>531000</v>
      </c>
      <c r="C26" s="45">
        <v>51855</v>
      </c>
      <c r="D26" s="45"/>
    </row>
    <row r="27" spans="1:4" ht="21" x14ac:dyDescent="0.35">
      <c r="A27" s="34" t="s">
        <v>34</v>
      </c>
      <c r="B27" s="66">
        <v>532000</v>
      </c>
      <c r="C27" s="45">
        <v>2087589.45</v>
      </c>
      <c r="D27" s="45"/>
    </row>
    <row r="28" spans="1:4" ht="21" x14ac:dyDescent="0.35">
      <c r="A28" s="34" t="s">
        <v>35</v>
      </c>
      <c r="B28" s="66">
        <v>533000</v>
      </c>
      <c r="C28" s="45">
        <v>765784.48</v>
      </c>
      <c r="D28" s="45"/>
    </row>
    <row r="29" spans="1:4" ht="21" x14ac:dyDescent="0.35">
      <c r="A29" s="34" t="s">
        <v>36</v>
      </c>
      <c r="B29" s="66">
        <v>534000</v>
      </c>
      <c r="C29" s="45">
        <v>182406.67</v>
      </c>
      <c r="D29" s="45"/>
    </row>
    <row r="30" spans="1:4" ht="21" x14ac:dyDescent="0.35">
      <c r="A30" s="34" t="s">
        <v>37</v>
      </c>
      <c r="B30" s="66">
        <v>541000</v>
      </c>
      <c r="C30" s="45">
        <v>167750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2000000</v>
      </c>
      <c r="D33" s="45"/>
    </row>
    <row r="34" spans="1:4" ht="21" x14ac:dyDescent="0.35">
      <c r="A34" s="68" t="s">
        <v>41</v>
      </c>
      <c r="B34" s="69"/>
      <c r="C34" s="47"/>
      <c r="D34" s="58">
        <f>+[3]หมายเหตุ1!E56</f>
        <v>35398128.990000002</v>
      </c>
    </row>
    <row r="35" spans="1:4" ht="21" x14ac:dyDescent="0.35">
      <c r="A35" s="68" t="s">
        <v>42</v>
      </c>
      <c r="B35" s="69"/>
      <c r="C35" s="47"/>
      <c r="D35" s="58">
        <f>+'[3]รายละเอียด2-3'!C12</f>
        <v>1188349</v>
      </c>
    </row>
    <row r="36" spans="1:4" ht="21" x14ac:dyDescent="0.35">
      <c r="A36" s="70" t="s">
        <v>59</v>
      </c>
      <c r="B36" s="69"/>
      <c r="C36" s="47"/>
      <c r="D36" s="58">
        <f>+'[3]รายละเอียด2-3'!C24</f>
        <v>4191433.99</v>
      </c>
    </row>
    <row r="37" spans="1:4" ht="21.75" thickBot="1" x14ac:dyDescent="0.4">
      <c r="A37" s="71" t="s">
        <v>45</v>
      </c>
      <c r="B37" s="72"/>
      <c r="C37" s="73">
        <f>SUM(C5:C36)</f>
        <v>95405555.650000021</v>
      </c>
      <c r="D37" s="73">
        <f>SUM(D5:D36)</f>
        <v>95405555.649999991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32" sqref="D32"/>
    </sheetView>
  </sheetViews>
  <sheetFormatPr defaultRowHeight="14.25" x14ac:dyDescent="0.2"/>
  <cols>
    <col min="1" max="1" width="56.5" bestFit="1" customWidth="1"/>
    <col min="3" max="4" width="16.8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63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49787740.420000002</v>
      </c>
      <c r="D6" s="45"/>
    </row>
    <row r="7" spans="1:4" ht="21" x14ac:dyDescent="0.35">
      <c r="A7" s="34" t="s">
        <v>10</v>
      </c>
      <c r="B7" s="65" t="s">
        <v>9</v>
      </c>
      <c r="C7" s="57">
        <v>1467409.19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20100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229603</v>
      </c>
      <c r="D15" s="45"/>
    </row>
    <row r="16" spans="1:4" ht="21" x14ac:dyDescent="0.35">
      <c r="A16" s="34" t="s">
        <v>21</v>
      </c>
      <c r="B16" s="66">
        <v>113302</v>
      </c>
      <c r="C16" s="57">
        <v>28873.56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10189603</v>
      </c>
      <c r="D23" s="45"/>
    </row>
    <row r="24" spans="1:4" ht="21" x14ac:dyDescent="0.35">
      <c r="A24" s="34" t="s">
        <v>31</v>
      </c>
      <c r="B24" s="66">
        <v>521000</v>
      </c>
      <c r="C24" s="45">
        <v>2298060</v>
      </c>
      <c r="D24" s="45"/>
    </row>
    <row r="25" spans="1:4" ht="21" x14ac:dyDescent="0.35">
      <c r="A25" s="34" t="s">
        <v>32</v>
      </c>
      <c r="B25" s="66">
        <v>522000</v>
      </c>
      <c r="C25" s="45">
        <v>7353271</v>
      </c>
      <c r="D25" s="45"/>
    </row>
    <row r="26" spans="1:4" ht="21" x14ac:dyDescent="0.35">
      <c r="A26" s="34" t="s">
        <v>33</v>
      </c>
      <c r="B26" s="66">
        <v>531000</v>
      </c>
      <c r="C26" s="45">
        <v>60855</v>
      </c>
      <c r="D26" s="45"/>
    </row>
    <row r="27" spans="1:4" ht="21" x14ac:dyDescent="0.35">
      <c r="A27" s="34" t="s">
        <v>34</v>
      </c>
      <c r="B27" s="66">
        <v>532000</v>
      </c>
      <c r="C27" s="45">
        <v>2824253.82</v>
      </c>
      <c r="D27" s="45"/>
    </row>
    <row r="28" spans="1:4" ht="21" x14ac:dyDescent="0.35">
      <c r="A28" s="34" t="s">
        <v>35</v>
      </c>
      <c r="B28" s="66">
        <v>533000</v>
      </c>
      <c r="C28" s="45">
        <v>910402.78</v>
      </c>
      <c r="D28" s="45"/>
    </row>
    <row r="29" spans="1:4" ht="21" x14ac:dyDescent="0.35">
      <c r="A29" s="34" t="s">
        <v>36</v>
      </c>
      <c r="B29" s="66">
        <v>534000</v>
      </c>
      <c r="C29" s="45">
        <v>213868.96</v>
      </c>
      <c r="D29" s="45"/>
    </row>
    <row r="30" spans="1:4" ht="21" x14ac:dyDescent="0.35">
      <c r="A30" s="34" t="s">
        <v>37</v>
      </c>
      <c r="B30" s="66">
        <v>541000</v>
      </c>
      <c r="C30" s="45">
        <v>415750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2126672.21</v>
      </c>
      <c r="D33" s="45"/>
    </row>
    <row r="34" spans="1:4" ht="21" x14ac:dyDescent="0.35">
      <c r="A34" s="68" t="s">
        <v>41</v>
      </c>
      <c r="B34" s="69"/>
      <c r="C34" s="47"/>
      <c r="D34" s="58">
        <f>+[4]หมายเหตุ1!E56</f>
        <v>41648677.950000003</v>
      </c>
    </row>
    <row r="35" spans="1:4" ht="21" x14ac:dyDescent="0.35">
      <c r="A35" s="68" t="s">
        <v>42</v>
      </c>
      <c r="B35" s="69"/>
      <c r="C35" s="47"/>
      <c r="D35" s="58">
        <f>+'[4]รายละเอียด2-3'!C12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+'[4]รายละเอียด2-3'!C24</f>
        <v>4288071.88</v>
      </c>
    </row>
    <row r="37" spans="1:4" ht="21.75" thickBot="1" x14ac:dyDescent="0.4">
      <c r="A37" s="71" t="s">
        <v>45</v>
      </c>
      <c r="B37" s="72"/>
      <c r="C37" s="73">
        <f>SUM(C5:C36)</f>
        <v>101485742.49999999</v>
      </c>
      <c r="D37" s="73">
        <f>SUM(D5:D36)</f>
        <v>101485742.5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  <row r="51" spans="1:4" ht="21" x14ac:dyDescent="0.35">
      <c r="A51" s="88"/>
      <c r="B51" s="88"/>
      <c r="C51" s="88"/>
      <c r="D51" s="88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D34" sqref="D34"/>
    </sheetView>
  </sheetViews>
  <sheetFormatPr defaultRowHeight="14.25" x14ac:dyDescent="0.2"/>
  <cols>
    <col min="1" max="1" width="56.5" bestFit="1" customWidth="1"/>
    <col min="3" max="4" width="15.62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64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47185445.399999999</v>
      </c>
      <c r="D6" s="45"/>
    </row>
    <row r="7" spans="1:4" ht="21" x14ac:dyDescent="0.35">
      <c r="A7" s="34" t="s">
        <v>10</v>
      </c>
      <c r="B7" s="65" t="s">
        <v>9</v>
      </c>
      <c r="C7" s="57">
        <v>5827792.54</v>
      </c>
      <c r="D7" s="45"/>
    </row>
    <row r="8" spans="1:4" ht="21" x14ac:dyDescent="0.35">
      <c r="A8" s="34" t="s">
        <v>11</v>
      </c>
      <c r="B8" s="65" t="s">
        <v>9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15</v>
      </c>
      <c r="C12" s="57">
        <v>1054.54</v>
      </c>
      <c r="D12" s="45"/>
    </row>
    <row r="13" spans="1:4" ht="21" x14ac:dyDescent="0.35">
      <c r="A13" s="34" t="s">
        <v>17</v>
      </c>
      <c r="B13" s="66">
        <v>113100</v>
      </c>
      <c r="C13" s="57">
        <v>16500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225263</v>
      </c>
      <c r="D15" s="45"/>
    </row>
    <row r="16" spans="1:4" ht="21" x14ac:dyDescent="0.35">
      <c r="A16" s="34" t="s">
        <v>21</v>
      </c>
      <c r="B16" s="66">
        <v>113302</v>
      </c>
      <c r="C16" s="57">
        <v>28256.92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57"/>
      <c r="D23" s="45"/>
    </row>
    <row r="24" spans="1:4" ht="21" x14ac:dyDescent="0.35">
      <c r="A24" s="34" t="s">
        <v>29</v>
      </c>
      <c r="B24" s="66">
        <v>511000</v>
      </c>
      <c r="C24" s="57"/>
      <c r="D24" s="45"/>
    </row>
    <row r="25" spans="1:4" ht="21" x14ac:dyDescent="0.35">
      <c r="A25" s="34" t="s">
        <v>30</v>
      </c>
      <c r="B25" s="66">
        <v>511000</v>
      </c>
      <c r="C25" s="45">
        <v>11767079</v>
      </c>
      <c r="D25" s="45"/>
    </row>
    <row r="26" spans="1:4" ht="21" x14ac:dyDescent="0.35">
      <c r="A26" s="34" t="s">
        <v>31</v>
      </c>
      <c r="B26" s="66">
        <v>521000</v>
      </c>
      <c r="C26" s="45">
        <v>2681070</v>
      </c>
      <c r="D26" s="45"/>
    </row>
    <row r="27" spans="1:4" ht="21" x14ac:dyDescent="0.35">
      <c r="A27" s="34" t="s">
        <v>32</v>
      </c>
      <c r="B27" s="66">
        <v>522000</v>
      </c>
      <c r="C27" s="45">
        <v>8611556</v>
      </c>
      <c r="D27" s="45"/>
    </row>
    <row r="28" spans="1:4" ht="21" x14ac:dyDescent="0.35">
      <c r="A28" s="34" t="s">
        <v>33</v>
      </c>
      <c r="B28" s="66">
        <v>531000</v>
      </c>
      <c r="C28" s="45">
        <v>60855</v>
      </c>
      <c r="D28" s="45"/>
    </row>
    <row r="29" spans="1:4" ht="21" x14ac:dyDescent="0.35">
      <c r="A29" s="34" t="s">
        <v>34</v>
      </c>
      <c r="B29" s="66">
        <v>532000</v>
      </c>
      <c r="C29" s="45">
        <v>4544815.07</v>
      </c>
      <c r="D29" s="45"/>
    </row>
    <row r="30" spans="1:4" ht="21" x14ac:dyDescent="0.35">
      <c r="A30" s="34" t="s">
        <v>35</v>
      </c>
      <c r="B30" s="66">
        <v>533000</v>
      </c>
      <c r="C30" s="45">
        <v>1301153.43</v>
      </c>
      <c r="D30" s="45"/>
    </row>
    <row r="31" spans="1:4" ht="21" x14ac:dyDescent="0.35">
      <c r="A31" s="34" t="s">
        <v>36</v>
      </c>
      <c r="B31" s="66">
        <v>534000</v>
      </c>
      <c r="C31" s="45">
        <v>259117.12</v>
      </c>
      <c r="D31" s="45"/>
    </row>
    <row r="32" spans="1:4" ht="21" x14ac:dyDescent="0.35">
      <c r="A32" s="34" t="s">
        <v>37</v>
      </c>
      <c r="B32" s="66">
        <v>541000</v>
      </c>
      <c r="C32" s="45">
        <v>431750</v>
      </c>
      <c r="D32" s="45"/>
    </row>
    <row r="33" spans="1:4" ht="21" x14ac:dyDescent="0.35">
      <c r="A33" s="34" t="s">
        <v>38</v>
      </c>
      <c r="B33" s="66">
        <v>542000</v>
      </c>
      <c r="C33" s="45"/>
      <c r="D33" s="45"/>
    </row>
    <row r="34" spans="1:4" ht="21" x14ac:dyDescent="0.35">
      <c r="A34" s="34" t="s">
        <v>39</v>
      </c>
      <c r="B34" s="66">
        <v>551000</v>
      </c>
      <c r="C34" s="45"/>
      <c r="D34" s="45"/>
    </row>
    <row r="35" spans="1:4" ht="21" x14ac:dyDescent="0.35">
      <c r="A35" s="34" t="s">
        <v>40</v>
      </c>
      <c r="B35" s="66">
        <v>561000</v>
      </c>
      <c r="C35" s="45">
        <v>2129230.13</v>
      </c>
      <c r="D35" s="45"/>
    </row>
    <row r="36" spans="1:4" ht="21" x14ac:dyDescent="0.35">
      <c r="A36" s="68" t="s">
        <v>41</v>
      </c>
      <c r="B36" s="69"/>
      <c r="C36" s="47"/>
      <c r="D36" s="58">
        <f>+[5]หมายเหตุ1!E56</f>
        <v>48845724.899999999</v>
      </c>
    </row>
    <row r="37" spans="1:4" ht="21" x14ac:dyDescent="0.35">
      <c r="A37" s="68" t="s">
        <v>42</v>
      </c>
      <c r="B37" s="69"/>
      <c r="C37" s="47"/>
      <c r="D37" s="58">
        <f>+'[5]รายละเอียด2-3'!C12</f>
        <v>921349</v>
      </c>
    </row>
    <row r="38" spans="1:4" ht="21" x14ac:dyDescent="0.35">
      <c r="A38" s="70" t="s">
        <v>59</v>
      </c>
      <c r="B38" s="69"/>
      <c r="C38" s="47"/>
      <c r="D38" s="58">
        <f>+'[5]รายละเอียด2-3'!C24</f>
        <v>4299025.17</v>
      </c>
    </row>
    <row r="39" spans="1:4" ht="21.75" thickBot="1" x14ac:dyDescent="0.4">
      <c r="A39" s="71" t="s">
        <v>45</v>
      </c>
      <c r="B39" s="72"/>
      <c r="C39" s="73">
        <f>SUM(C5:C38)</f>
        <v>108693742.74000001</v>
      </c>
      <c r="D39" s="73">
        <f>SUM(D5:D38)</f>
        <v>108693742.73999999</v>
      </c>
    </row>
    <row r="40" spans="1:4" ht="21.75" thickTop="1" x14ac:dyDescent="0.35">
      <c r="A40" s="74"/>
      <c r="B40" s="74"/>
      <c r="C40" s="75"/>
      <c r="D40" s="75">
        <f>+C39-D39</f>
        <v>0</v>
      </c>
    </row>
    <row r="41" spans="1:4" ht="21" x14ac:dyDescent="0.35">
      <c r="A41" s="67"/>
      <c r="B41" s="76"/>
      <c r="C41" s="77"/>
      <c r="D41" s="78"/>
    </row>
    <row r="42" spans="1:4" ht="21" x14ac:dyDescent="0.35">
      <c r="A42" s="79" t="s">
        <v>46</v>
      </c>
      <c r="B42" s="80"/>
      <c r="C42" s="79" t="s">
        <v>47</v>
      </c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/>
      <c r="B44" s="81"/>
      <c r="C44" s="77"/>
      <c r="D44" s="77"/>
    </row>
    <row r="45" spans="1:4" ht="21" x14ac:dyDescent="0.35">
      <c r="A45" s="77" t="s">
        <v>50</v>
      </c>
      <c r="B45" s="81"/>
      <c r="C45" s="77" t="s">
        <v>51</v>
      </c>
      <c r="D45" s="77"/>
    </row>
    <row r="46" spans="1:4" ht="21" x14ac:dyDescent="0.35">
      <c r="A46" s="77" t="s">
        <v>52</v>
      </c>
      <c r="B46" s="81"/>
      <c r="C46" s="77" t="s">
        <v>53</v>
      </c>
      <c r="D46" s="77"/>
    </row>
    <row r="47" spans="1:4" ht="21" x14ac:dyDescent="0.35">
      <c r="A47" s="82"/>
      <c r="B47" s="81"/>
      <c r="C47" s="77"/>
      <c r="D47" s="77"/>
    </row>
    <row r="48" spans="1:4" ht="21" x14ac:dyDescent="0.35">
      <c r="A48" s="86" t="s">
        <v>54</v>
      </c>
      <c r="B48" s="86"/>
      <c r="C48" s="86"/>
      <c r="D48" s="86"/>
    </row>
    <row r="49" spans="1:4" ht="21" x14ac:dyDescent="0.35">
      <c r="A49" s="77" t="s">
        <v>55</v>
      </c>
      <c r="B49" s="81"/>
      <c r="C49" s="77"/>
      <c r="D49" s="77"/>
    </row>
    <row r="50" spans="1:4" ht="21" x14ac:dyDescent="0.35">
      <c r="A50" s="77"/>
      <c r="B50" s="81"/>
      <c r="C50" s="77"/>
      <c r="D50" s="77"/>
    </row>
    <row r="51" spans="1:4" ht="21" x14ac:dyDescent="0.35">
      <c r="A51" s="88" t="s">
        <v>56</v>
      </c>
      <c r="B51" s="88"/>
      <c r="C51" s="88"/>
      <c r="D51" s="88"/>
    </row>
    <row r="52" spans="1:4" ht="21" x14ac:dyDescent="0.35">
      <c r="A52" s="88" t="s">
        <v>57</v>
      </c>
      <c r="B52" s="88"/>
      <c r="C52" s="88"/>
      <c r="D52" s="88"/>
    </row>
    <row r="53" spans="1:4" ht="21" x14ac:dyDescent="0.35">
      <c r="A53" s="88"/>
      <c r="B53" s="88"/>
      <c r="C53" s="88"/>
      <c r="D53" s="88"/>
    </row>
  </sheetData>
  <mergeCells count="7">
    <mergeCell ref="A53:D53"/>
    <mergeCell ref="A1:D1"/>
    <mergeCell ref="A2:D2"/>
    <mergeCell ref="A3:D3"/>
    <mergeCell ref="A48:D48"/>
    <mergeCell ref="A51:D51"/>
    <mergeCell ref="A52:D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25" customWidth="1"/>
    <col min="3" max="4" width="14.8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65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11011000</v>
      </c>
      <c r="C5" s="33"/>
      <c r="D5" s="45"/>
    </row>
    <row r="6" spans="1:4" ht="21" x14ac:dyDescent="0.35">
      <c r="A6" s="34" t="s">
        <v>8</v>
      </c>
      <c r="B6" s="65" t="s">
        <v>66</v>
      </c>
      <c r="C6" s="57">
        <v>42858263.299999997</v>
      </c>
      <c r="D6" s="45"/>
    </row>
    <row r="7" spans="1:4" ht="21" x14ac:dyDescent="0.35">
      <c r="A7" s="34" t="s">
        <v>10</v>
      </c>
      <c r="B7" s="65" t="s">
        <v>66</v>
      </c>
      <c r="C7" s="57">
        <v>5175419.5999999996</v>
      </c>
      <c r="D7" s="45"/>
    </row>
    <row r="8" spans="1:4" ht="21" x14ac:dyDescent="0.35">
      <c r="A8" s="34" t="s">
        <v>11</v>
      </c>
      <c r="B8" s="65" t="s">
        <v>66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66</v>
      </c>
      <c r="C9" s="57">
        <v>263430.53000000003</v>
      </c>
      <c r="D9" s="45"/>
    </row>
    <row r="10" spans="1:4" ht="21" x14ac:dyDescent="0.35">
      <c r="A10" s="34" t="s">
        <v>13</v>
      </c>
      <c r="B10" s="65" t="s">
        <v>66</v>
      </c>
      <c r="C10" s="57">
        <v>5129242.79</v>
      </c>
      <c r="D10" s="45"/>
    </row>
    <row r="11" spans="1:4" ht="21" x14ac:dyDescent="0.35">
      <c r="A11" s="34" t="s">
        <v>14</v>
      </c>
      <c r="B11" s="65" t="s">
        <v>67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67</v>
      </c>
      <c r="C12" s="57">
        <v>1054.54</v>
      </c>
      <c r="D12" s="45"/>
    </row>
    <row r="13" spans="1:4" ht="21" x14ac:dyDescent="0.35">
      <c r="A13" s="34" t="s">
        <v>17</v>
      </c>
      <c r="B13" s="66">
        <v>11041000</v>
      </c>
      <c r="C13" s="57">
        <v>3900</v>
      </c>
      <c r="D13" s="45"/>
    </row>
    <row r="14" spans="1:4" ht="21" x14ac:dyDescent="0.35">
      <c r="A14" s="34" t="s">
        <v>18</v>
      </c>
      <c r="B14" s="65" t="s">
        <v>68</v>
      </c>
      <c r="C14" s="57">
        <v>53970</v>
      </c>
      <c r="D14" s="45"/>
    </row>
    <row r="15" spans="1:4" ht="21" x14ac:dyDescent="0.35">
      <c r="A15" s="34" t="s">
        <v>20</v>
      </c>
      <c r="B15" s="66">
        <v>11043001</v>
      </c>
      <c r="C15" s="57">
        <v>222168</v>
      </c>
      <c r="D15" s="45"/>
    </row>
    <row r="16" spans="1:4" ht="21" x14ac:dyDescent="0.35">
      <c r="A16" s="34" t="s">
        <v>21</v>
      </c>
      <c r="B16" s="66">
        <v>11043002</v>
      </c>
      <c r="C16" s="57">
        <v>28190.18</v>
      </c>
      <c r="D16" s="45"/>
    </row>
    <row r="17" spans="1:4" ht="21" x14ac:dyDescent="0.35">
      <c r="A17" s="34" t="s">
        <v>22</v>
      </c>
      <c r="B17" s="66">
        <v>11043003</v>
      </c>
      <c r="C17" s="57">
        <v>80472</v>
      </c>
      <c r="D17" s="45"/>
    </row>
    <row r="18" spans="1:4" ht="21" x14ac:dyDescent="0.35">
      <c r="A18" s="34" t="s">
        <v>23</v>
      </c>
      <c r="B18" s="66">
        <v>11047000</v>
      </c>
      <c r="C18" s="46"/>
      <c r="D18" s="45"/>
    </row>
    <row r="19" spans="1:4" ht="21" x14ac:dyDescent="0.35">
      <c r="A19" s="34" t="s">
        <v>24</v>
      </c>
      <c r="B19" s="66">
        <v>19040000</v>
      </c>
      <c r="C19" s="46"/>
      <c r="D19" s="45"/>
    </row>
    <row r="20" spans="1:4" ht="21" x14ac:dyDescent="0.35">
      <c r="A20" s="34" t="s">
        <v>25</v>
      </c>
      <c r="B20" s="66">
        <v>29010000</v>
      </c>
      <c r="C20" s="46"/>
      <c r="D20" s="45"/>
    </row>
    <row r="21" spans="1:4" ht="21" x14ac:dyDescent="0.35">
      <c r="A21" s="34" t="s">
        <v>26</v>
      </c>
      <c r="B21" s="66">
        <v>31000000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51100000</v>
      </c>
      <c r="C23" s="45">
        <v>13348955</v>
      </c>
      <c r="D23" s="45"/>
    </row>
    <row r="24" spans="1:4" ht="21" x14ac:dyDescent="0.35">
      <c r="A24" s="34" t="s">
        <v>31</v>
      </c>
      <c r="B24" s="66">
        <v>52100000</v>
      </c>
      <c r="C24" s="45">
        <v>3064080</v>
      </c>
      <c r="D24" s="45"/>
    </row>
    <row r="25" spans="1:4" ht="21" x14ac:dyDescent="0.35">
      <c r="A25" s="34" t="s">
        <v>32</v>
      </c>
      <c r="B25" s="66">
        <v>52200000</v>
      </c>
      <c r="C25" s="45">
        <v>9861710</v>
      </c>
      <c r="D25" s="45"/>
    </row>
    <row r="26" spans="1:4" ht="21" x14ac:dyDescent="0.35">
      <c r="A26" s="34" t="s">
        <v>33</v>
      </c>
      <c r="B26" s="66">
        <v>53100000</v>
      </c>
      <c r="C26" s="45">
        <v>73870</v>
      </c>
      <c r="D26" s="45"/>
    </row>
    <row r="27" spans="1:4" ht="21" x14ac:dyDescent="0.35">
      <c r="A27" s="34" t="s">
        <v>34</v>
      </c>
      <c r="B27" s="66">
        <v>53200000</v>
      </c>
      <c r="C27" s="45">
        <v>6200621.1900000004</v>
      </c>
      <c r="D27" s="45"/>
    </row>
    <row r="28" spans="1:4" ht="21" x14ac:dyDescent="0.35">
      <c r="A28" s="34" t="s">
        <v>35</v>
      </c>
      <c r="B28" s="66">
        <v>53300000</v>
      </c>
      <c r="C28" s="45">
        <v>1552184.23</v>
      </c>
      <c r="D28" s="45"/>
    </row>
    <row r="29" spans="1:4" ht="21" x14ac:dyDescent="0.35">
      <c r="A29" s="34" t="s">
        <v>36</v>
      </c>
      <c r="B29" s="66">
        <v>53400000</v>
      </c>
      <c r="C29" s="45">
        <v>303484.96999999997</v>
      </c>
      <c r="D29" s="45"/>
    </row>
    <row r="30" spans="1:4" ht="21" x14ac:dyDescent="0.35">
      <c r="A30" s="34" t="s">
        <v>37</v>
      </c>
      <c r="B30" s="66">
        <v>54100000</v>
      </c>
      <c r="C30" s="45">
        <v>431750</v>
      </c>
      <c r="D30" s="45"/>
    </row>
    <row r="31" spans="1:4" ht="21" x14ac:dyDescent="0.35">
      <c r="A31" s="34" t="s">
        <v>38</v>
      </c>
      <c r="B31" s="66">
        <v>54200000</v>
      </c>
      <c r="C31" s="45">
        <v>2840000</v>
      </c>
      <c r="D31" s="45"/>
    </row>
    <row r="32" spans="1:4" ht="21" x14ac:dyDescent="0.35">
      <c r="A32" s="34" t="s">
        <v>39</v>
      </c>
      <c r="B32" s="66">
        <v>55100000</v>
      </c>
      <c r="C32" s="45"/>
      <c r="D32" s="45"/>
    </row>
    <row r="33" spans="1:4" ht="21" x14ac:dyDescent="0.35">
      <c r="A33" s="34" t="s">
        <v>40</v>
      </c>
      <c r="B33" s="66">
        <v>56100000</v>
      </c>
      <c r="C33" s="45">
        <v>3124230.13</v>
      </c>
      <c r="D33" s="45"/>
    </row>
    <row r="34" spans="1:4" ht="21" x14ac:dyDescent="0.35">
      <c r="A34" s="68" t="s">
        <v>41</v>
      </c>
      <c r="B34" s="69"/>
      <c r="C34" s="47"/>
      <c r="D34" s="58">
        <f>+[6]หมายเหตุ1!E56</f>
        <v>52372231.350000001</v>
      </c>
    </row>
    <row r="35" spans="1:4" ht="21" x14ac:dyDescent="0.35">
      <c r="A35" s="68" t="s">
        <v>42</v>
      </c>
      <c r="B35" s="69"/>
      <c r="C35" s="47"/>
      <c r="D35" s="58">
        <f>+'[6]รายละเอียด2-3'!C12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+'[6]รายละเอียด2-3'!C25</f>
        <v>4800401.71</v>
      </c>
    </row>
    <row r="37" spans="1:4" ht="21.75" thickBot="1" x14ac:dyDescent="0.4">
      <c r="A37" s="71" t="s">
        <v>45</v>
      </c>
      <c r="B37" s="72"/>
      <c r="C37" s="73">
        <f>SUM(C5:C36)</f>
        <v>112721625.73</v>
      </c>
      <c r="D37" s="73">
        <f>SUM(D5:D36)</f>
        <v>112721625.73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  <row r="51" spans="1:4" ht="21" x14ac:dyDescent="0.35">
      <c r="A51" s="88"/>
      <c r="B51" s="88"/>
      <c r="C51" s="88"/>
      <c r="D51" s="88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ต.ค. 59</vt:lpstr>
      <vt:lpstr>พ.ย.59</vt:lpstr>
      <vt:lpstr>ธ.ค.59</vt:lpstr>
      <vt:lpstr>ม.ค.60</vt:lpstr>
      <vt:lpstr>ก.พ.60</vt:lpstr>
      <vt:lpstr>มี.ค.60</vt:lpstr>
      <vt:lpstr>เม.ย.60</vt:lpstr>
      <vt:lpstr>พ.ค.60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2018-05-30T03:35:07Z</dcterms:created>
  <dcterms:modified xsi:type="dcterms:W3CDTF">2018-05-30T07:10:09Z</dcterms:modified>
</cp:coreProperties>
</file>